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filterPrivacy="1"/>
  <xr:revisionPtr revIDLastSave="0" documentId="13_ncr:1_{58187649-D6B0-4B1A-A014-DA74B3E71464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Hárok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R76" i="1" l="1"/>
  <c r="T75" i="1"/>
  <c r="R75" i="1"/>
  <c r="P75" i="1"/>
  <c r="Q75" i="1" s="1"/>
  <c r="U74" i="1"/>
  <c r="S74" i="1"/>
  <c r="Q74" i="1"/>
  <c r="U73" i="1"/>
  <c r="S73" i="1"/>
  <c r="Q73" i="1"/>
  <c r="U72" i="1"/>
  <c r="S72" i="1"/>
  <c r="Q72" i="1"/>
  <c r="U71" i="1"/>
  <c r="S71" i="1"/>
  <c r="Q71" i="1"/>
  <c r="U70" i="1"/>
  <c r="S70" i="1"/>
  <c r="Q70" i="1"/>
  <c r="U69" i="1"/>
  <c r="S69" i="1"/>
  <c r="Q69" i="1"/>
  <c r="U68" i="1"/>
  <c r="S68" i="1"/>
  <c r="Q68" i="1"/>
  <c r="U67" i="1"/>
  <c r="S67" i="1"/>
  <c r="Q67" i="1"/>
  <c r="U66" i="1"/>
  <c r="S66" i="1"/>
  <c r="Q66" i="1"/>
  <c r="U65" i="1"/>
  <c r="S65" i="1"/>
  <c r="Q65" i="1"/>
  <c r="U64" i="1"/>
  <c r="S64" i="1"/>
  <c r="Q64" i="1"/>
  <c r="U63" i="1"/>
  <c r="S63" i="1"/>
  <c r="Q63" i="1"/>
  <c r="U62" i="1"/>
  <c r="S62" i="1"/>
  <c r="Q62" i="1"/>
  <c r="U61" i="1"/>
  <c r="S61" i="1"/>
  <c r="Q61" i="1"/>
  <c r="U60" i="1"/>
  <c r="S60" i="1"/>
  <c r="Q60" i="1"/>
  <c r="U59" i="1"/>
  <c r="S59" i="1"/>
  <c r="Q59" i="1"/>
  <c r="U58" i="1"/>
  <c r="S58" i="1"/>
  <c r="Q58" i="1"/>
  <c r="U57" i="1"/>
  <c r="S57" i="1"/>
  <c r="Q57" i="1"/>
  <c r="U56" i="1"/>
  <c r="S56" i="1"/>
  <c r="Q56" i="1"/>
  <c r="U55" i="1"/>
  <c r="S55" i="1"/>
  <c r="Q55" i="1"/>
  <c r="U54" i="1"/>
  <c r="S54" i="1"/>
  <c r="Q54" i="1"/>
  <c r="U53" i="1"/>
  <c r="S53" i="1"/>
  <c r="Q53" i="1"/>
  <c r="U52" i="1"/>
  <c r="S52" i="1"/>
  <c r="Q52" i="1"/>
  <c r="U51" i="1"/>
  <c r="S51" i="1"/>
  <c r="Q51" i="1"/>
  <c r="U50" i="1"/>
  <c r="S50" i="1"/>
  <c r="Q50" i="1"/>
  <c r="U49" i="1"/>
  <c r="S49" i="1"/>
  <c r="Q49" i="1"/>
  <c r="U48" i="1"/>
  <c r="S48" i="1"/>
  <c r="Q48" i="1"/>
  <c r="U47" i="1"/>
  <c r="S47" i="1"/>
  <c r="Q47" i="1"/>
  <c r="U46" i="1"/>
  <c r="S46" i="1"/>
  <c r="Q46" i="1"/>
  <c r="U45" i="1"/>
  <c r="S45" i="1"/>
  <c r="Q45" i="1"/>
  <c r="U44" i="1"/>
  <c r="S44" i="1"/>
  <c r="Q44" i="1"/>
  <c r="U43" i="1"/>
  <c r="S43" i="1"/>
  <c r="Q43" i="1"/>
  <c r="U42" i="1"/>
  <c r="S42" i="1"/>
  <c r="Q42" i="1"/>
  <c r="U41" i="1"/>
  <c r="S41" i="1"/>
  <c r="Q41" i="1"/>
  <c r="U40" i="1"/>
  <c r="U75" i="1" s="1"/>
  <c r="S40" i="1"/>
  <c r="S75" i="1" s="1"/>
  <c r="Q40" i="1"/>
  <c r="T35" i="1"/>
  <c r="T76" i="1" s="1"/>
  <c r="R35" i="1"/>
  <c r="P35" i="1"/>
  <c r="P76" i="1" s="1"/>
  <c r="Q76" i="1" s="1"/>
  <c r="U34" i="1"/>
  <c r="S34" i="1"/>
  <c r="Q34" i="1"/>
  <c r="U33" i="1"/>
  <c r="S33" i="1"/>
  <c r="Q33" i="1"/>
  <c r="U32" i="1"/>
  <c r="S32" i="1"/>
  <c r="Q32" i="1"/>
  <c r="U31" i="1"/>
  <c r="S31" i="1"/>
  <c r="Q31" i="1"/>
  <c r="U30" i="1"/>
  <c r="S30" i="1"/>
  <c r="Q30" i="1"/>
  <c r="U29" i="1"/>
  <c r="S29" i="1"/>
  <c r="Q29" i="1"/>
  <c r="U28" i="1"/>
  <c r="S28" i="1"/>
  <c r="Q28" i="1"/>
  <c r="U27" i="1"/>
  <c r="S27" i="1"/>
  <c r="Q27" i="1"/>
  <c r="U26" i="1"/>
  <c r="S26" i="1"/>
  <c r="Q26" i="1"/>
  <c r="U25" i="1"/>
  <c r="S25" i="1"/>
  <c r="Q25" i="1"/>
  <c r="U24" i="1"/>
  <c r="S24" i="1"/>
  <c r="Q24" i="1"/>
  <c r="U23" i="1"/>
  <c r="S23" i="1"/>
  <c r="Q23" i="1"/>
  <c r="U22" i="1"/>
  <c r="S22" i="1"/>
  <c r="Q22" i="1"/>
  <c r="U21" i="1"/>
  <c r="S21" i="1"/>
  <c r="Q21" i="1"/>
  <c r="U20" i="1"/>
  <c r="S20" i="1"/>
  <c r="Q20" i="1"/>
  <c r="U19" i="1"/>
  <c r="S19" i="1"/>
  <c r="Q19" i="1"/>
  <c r="U18" i="1"/>
  <c r="S18" i="1"/>
  <c r="Q18" i="1"/>
  <c r="U17" i="1"/>
  <c r="S17" i="1"/>
  <c r="Q17" i="1"/>
  <c r="U16" i="1"/>
  <c r="S16" i="1"/>
  <c r="Q16" i="1"/>
  <c r="U15" i="1"/>
  <c r="S15" i="1"/>
  <c r="Q15" i="1"/>
  <c r="U14" i="1"/>
  <c r="S14" i="1"/>
  <c r="Q14" i="1"/>
  <c r="U13" i="1"/>
  <c r="S13" i="1"/>
  <c r="Q13" i="1"/>
  <c r="U12" i="1"/>
  <c r="S12" i="1"/>
  <c r="Q12" i="1"/>
  <c r="U11" i="1"/>
  <c r="S11" i="1"/>
  <c r="Q11" i="1"/>
  <c r="U10" i="1"/>
  <c r="S10" i="1"/>
  <c r="Q10" i="1"/>
  <c r="U9" i="1"/>
  <c r="S9" i="1"/>
  <c r="Q9" i="1"/>
  <c r="U8" i="1"/>
  <c r="S8" i="1"/>
  <c r="Q8" i="1"/>
  <c r="U7" i="1"/>
  <c r="S7" i="1"/>
  <c r="Q7" i="1"/>
  <c r="U6" i="1"/>
  <c r="S6" i="1"/>
  <c r="Q6" i="1"/>
  <c r="U5" i="1"/>
  <c r="U35" i="1" s="1"/>
  <c r="U76" i="1" s="1"/>
  <c r="S5" i="1"/>
  <c r="S35" i="1" s="1"/>
  <c r="S76" i="1" s="1"/>
  <c r="Q5" i="1"/>
  <c r="Q35" i="1" l="1"/>
  <c r="L76" i="1"/>
  <c r="N75" i="1"/>
  <c r="N76" i="1" s="1"/>
  <c r="L75" i="1"/>
  <c r="M75" i="1" s="1"/>
  <c r="J75" i="1"/>
  <c r="J76" i="1" s="1"/>
  <c r="K76" i="1" s="1"/>
  <c r="O74" i="1"/>
  <c r="M74" i="1"/>
  <c r="K74" i="1"/>
  <c r="O73" i="1"/>
  <c r="M73" i="1"/>
  <c r="K73" i="1"/>
  <c r="O72" i="1"/>
  <c r="M72" i="1"/>
  <c r="K72" i="1"/>
  <c r="O71" i="1"/>
  <c r="M71" i="1"/>
  <c r="K71" i="1"/>
  <c r="O70" i="1"/>
  <c r="M70" i="1"/>
  <c r="K70" i="1"/>
  <c r="O69" i="1"/>
  <c r="M69" i="1"/>
  <c r="K69" i="1"/>
  <c r="O68" i="1"/>
  <c r="M68" i="1"/>
  <c r="K68" i="1"/>
  <c r="O67" i="1"/>
  <c r="M67" i="1"/>
  <c r="K67" i="1"/>
  <c r="O66" i="1"/>
  <c r="M66" i="1"/>
  <c r="K66" i="1"/>
  <c r="O65" i="1"/>
  <c r="M65" i="1"/>
  <c r="K65" i="1"/>
  <c r="O64" i="1"/>
  <c r="M64" i="1"/>
  <c r="K64" i="1"/>
  <c r="O63" i="1"/>
  <c r="M63" i="1"/>
  <c r="K63" i="1"/>
  <c r="O62" i="1"/>
  <c r="M62" i="1"/>
  <c r="K62" i="1"/>
  <c r="O61" i="1"/>
  <c r="M61" i="1"/>
  <c r="K61" i="1"/>
  <c r="O60" i="1"/>
  <c r="M60" i="1"/>
  <c r="K60" i="1"/>
  <c r="O59" i="1"/>
  <c r="M59" i="1"/>
  <c r="K59" i="1"/>
  <c r="O58" i="1"/>
  <c r="M58" i="1"/>
  <c r="K58" i="1"/>
  <c r="O57" i="1"/>
  <c r="M57" i="1"/>
  <c r="K57" i="1"/>
  <c r="O56" i="1"/>
  <c r="M56" i="1"/>
  <c r="K56" i="1"/>
  <c r="O55" i="1"/>
  <c r="M55" i="1"/>
  <c r="K55" i="1"/>
  <c r="O54" i="1"/>
  <c r="M54" i="1"/>
  <c r="K54" i="1"/>
  <c r="O53" i="1"/>
  <c r="M53" i="1"/>
  <c r="K53" i="1"/>
  <c r="O52" i="1"/>
  <c r="M52" i="1"/>
  <c r="K52" i="1"/>
  <c r="O51" i="1"/>
  <c r="M51" i="1"/>
  <c r="K51" i="1"/>
  <c r="O50" i="1"/>
  <c r="M50" i="1"/>
  <c r="K50" i="1"/>
  <c r="O49" i="1"/>
  <c r="M49" i="1"/>
  <c r="K49" i="1"/>
  <c r="O48" i="1"/>
  <c r="M48" i="1"/>
  <c r="K48" i="1"/>
  <c r="O47" i="1"/>
  <c r="M47" i="1"/>
  <c r="K47" i="1"/>
  <c r="O46" i="1"/>
  <c r="M46" i="1"/>
  <c r="K46" i="1"/>
  <c r="O45" i="1"/>
  <c r="M45" i="1"/>
  <c r="K45" i="1"/>
  <c r="O44" i="1"/>
  <c r="M44" i="1"/>
  <c r="K44" i="1"/>
  <c r="O43" i="1"/>
  <c r="M43" i="1"/>
  <c r="K43" i="1"/>
  <c r="O42" i="1"/>
  <c r="M42" i="1"/>
  <c r="K42" i="1"/>
  <c r="O41" i="1"/>
  <c r="M41" i="1"/>
  <c r="K41" i="1"/>
  <c r="O40" i="1"/>
  <c r="O75" i="1" s="1"/>
  <c r="O76" i="1" s="1"/>
  <c r="M40" i="1"/>
  <c r="K40" i="1"/>
  <c r="N35" i="1"/>
  <c r="L35" i="1"/>
  <c r="M35" i="1" s="1"/>
  <c r="J35" i="1"/>
  <c r="K35" i="1" s="1"/>
  <c r="O34" i="1"/>
  <c r="M34" i="1"/>
  <c r="K34" i="1"/>
  <c r="O33" i="1"/>
  <c r="M33" i="1"/>
  <c r="K33" i="1"/>
  <c r="O32" i="1"/>
  <c r="M32" i="1"/>
  <c r="K32" i="1"/>
  <c r="O31" i="1"/>
  <c r="M31" i="1"/>
  <c r="K31" i="1"/>
  <c r="O30" i="1"/>
  <c r="M30" i="1"/>
  <c r="K30" i="1"/>
  <c r="O29" i="1"/>
  <c r="M29" i="1"/>
  <c r="K29" i="1"/>
  <c r="O28" i="1"/>
  <c r="M28" i="1"/>
  <c r="K28" i="1"/>
  <c r="O27" i="1"/>
  <c r="M27" i="1"/>
  <c r="K27" i="1"/>
  <c r="O26" i="1"/>
  <c r="M26" i="1"/>
  <c r="K26" i="1"/>
  <c r="O25" i="1"/>
  <c r="M25" i="1"/>
  <c r="K25" i="1"/>
  <c r="O24" i="1"/>
  <c r="M24" i="1"/>
  <c r="K24" i="1"/>
  <c r="O23" i="1"/>
  <c r="M23" i="1"/>
  <c r="K23" i="1"/>
  <c r="O22" i="1"/>
  <c r="M22" i="1"/>
  <c r="K22" i="1"/>
  <c r="O21" i="1"/>
  <c r="M21" i="1"/>
  <c r="K21" i="1"/>
  <c r="O20" i="1"/>
  <c r="M20" i="1"/>
  <c r="K20" i="1"/>
  <c r="O19" i="1"/>
  <c r="M19" i="1"/>
  <c r="K19" i="1"/>
  <c r="O18" i="1"/>
  <c r="M18" i="1"/>
  <c r="K18" i="1"/>
  <c r="O17" i="1"/>
  <c r="M17" i="1"/>
  <c r="K17" i="1"/>
  <c r="O16" i="1"/>
  <c r="M16" i="1"/>
  <c r="K16" i="1"/>
  <c r="O15" i="1"/>
  <c r="M15" i="1"/>
  <c r="K15" i="1"/>
  <c r="O14" i="1"/>
  <c r="M14" i="1"/>
  <c r="K14" i="1"/>
  <c r="O13" i="1"/>
  <c r="M13" i="1"/>
  <c r="K13" i="1"/>
  <c r="O12" i="1"/>
  <c r="M12" i="1"/>
  <c r="K12" i="1"/>
  <c r="O11" i="1"/>
  <c r="M11" i="1"/>
  <c r="K11" i="1"/>
  <c r="O10" i="1"/>
  <c r="M10" i="1"/>
  <c r="K10" i="1"/>
  <c r="O9" i="1"/>
  <c r="M9" i="1"/>
  <c r="K9" i="1"/>
  <c r="O8" i="1"/>
  <c r="M8" i="1"/>
  <c r="K8" i="1"/>
  <c r="O7" i="1"/>
  <c r="M7" i="1"/>
  <c r="K7" i="1"/>
  <c r="O6" i="1"/>
  <c r="M6" i="1"/>
  <c r="K6" i="1"/>
  <c r="O5" i="1"/>
  <c r="O35" i="1" s="1"/>
  <c r="M5" i="1"/>
  <c r="K5" i="1"/>
  <c r="M76" i="1" l="1"/>
  <c r="K75" i="1"/>
  <c r="I7" i="1"/>
  <c r="G7" i="1"/>
  <c r="E8" i="1"/>
  <c r="E7" i="1"/>
  <c r="C75" i="1" l="1"/>
  <c r="C35" i="1"/>
  <c r="C76" i="1" l="1"/>
  <c r="I43" i="1" l="1"/>
  <c r="G43" i="1"/>
  <c r="E43" i="1"/>
  <c r="I31" i="1"/>
  <c r="G31" i="1"/>
  <c r="E31" i="1"/>
  <c r="I34" i="1"/>
  <c r="I33" i="1"/>
  <c r="I32" i="1"/>
  <c r="I30" i="1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I14" i="1"/>
  <c r="I13" i="1"/>
  <c r="I12" i="1"/>
  <c r="I11" i="1"/>
  <c r="I10" i="1"/>
  <c r="I9" i="1"/>
  <c r="I8" i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I49" i="1"/>
  <c r="I48" i="1"/>
  <c r="I47" i="1"/>
  <c r="I46" i="1"/>
  <c r="I45" i="1"/>
  <c r="I44" i="1"/>
  <c r="I42" i="1"/>
  <c r="G74" i="1"/>
  <c r="G73" i="1"/>
  <c r="G72" i="1"/>
  <c r="G71" i="1"/>
  <c r="G70" i="1"/>
  <c r="G69" i="1"/>
  <c r="G68" i="1"/>
  <c r="G67" i="1"/>
  <c r="G66" i="1"/>
  <c r="G64" i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2" i="1"/>
  <c r="G34" i="1"/>
  <c r="G33" i="1"/>
  <c r="G32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G9" i="1"/>
  <c r="G8" i="1"/>
  <c r="E11" i="1"/>
  <c r="G65" i="1"/>
  <c r="E58" i="1" l="1"/>
  <c r="E67" i="1" l="1"/>
  <c r="E66" i="1"/>
  <c r="E65" i="1"/>
  <c r="E64" i="1"/>
  <c r="E72" i="1"/>
  <c r="E71" i="1"/>
  <c r="E70" i="1"/>
  <c r="E55" i="1"/>
  <c r="E54" i="1"/>
  <c r="E53" i="1"/>
  <c r="E48" i="1"/>
  <c r="E28" i="1"/>
  <c r="E26" i="1"/>
  <c r="G6" i="1"/>
  <c r="G5" i="1"/>
  <c r="H75" i="1" l="1"/>
  <c r="H35" i="1"/>
  <c r="H76" i="1" l="1"/>
  <c r="E52" i="1"/>
  <c r="E51" i="1"/>
  <c r="E15" i="1"/>
  <c r="E14" i="1"/>
  <c r="E12" i="1"/>
  <c r="I41" i="1"/>
  <c r="I40" i="1"/>
  <c r="I6" i="1"/>
  <c r="I5" i="1"/>
  <c r="E33" i="1"/>
  <c r="F75" i="1" l="1"/>
  <c r="I75" i="1" s="1"/>
  <c r="G41" i="1"/>
  <c r="G40" i="1"/>
  <c r="F35" i="1" l="1"/>
  <c r="E74" i="1"/>
  <c r="E73" i="1"/>
  <c r="E69" i="1"/>
  <c r="E68" i="1"/>
  <c r="E63" i="1"/>
  <c r="E62" i="1"/>
  <c r="E61" i="1"/>
  <c r="E60" i="1"/>
  <c r="E59" i="1"/>
  <c r="E57" i="1"/>
  <c r="E56" i="1"/>
  <c r="E50" i="1"/>
  <c r="E49" i="1"/>
  <c r="E47" i="1"/>
  <c r="E46" i="1"/>
  <c r="E45" i="1"/>
  <c r="E44" i="1"/>
  <c r="E42" i="1"/>
  <c r="E41" i="1"/>
  <c r="E40" i="1"/>
  <c r="E6" i="1"/>
  <c r="E5" i="1"/>
  <c r="D35" i="1"/>
  <c r="E34" i="1"/>
  <c r="E32" i="1"/>
  <c r="E30" i="1"/>
  <c r="E29" i="1"/>
  <c r="E27" i="1"/>
  <c r="E25" i="1"/>
  <c r="E24" i="1"/>
  <c r="E23" i="1"/>
  <c r="E22" i="1"/>
  <c r="E21" i="1"/>
  <c r="E20" i="1"/>
  <c r="E19" i="1"/>
  <c r="E18" i="1"/>
  <c r="E17" i="1"/>
  <c r="E16" i="1"/>
  <c r="E13" i="1"/>
  <c r="E10" i="1"/>
  <c r="E9" i="1"/>
  <c r="G35" i="1" l="1"/>
  <c r="F76" i="1"/>
  <c r="I76" i="1" s="1"/>
  <c r="I35" i="1"/>
  <c r="E75" i="1"/>
  <c r="E35" i="1"/>
  <c r="D75" i="1"/>
  <c r="G75" i="1" s="1"/>
  <c r="E76" i="1" l="1"/>
  <c r="D76" i="1"/>
  <c r="G76" i="1" s="1"/>
</calcChain>
</file>

<file path=xl/sharedStrings.xml><?xml version="1.0" encoding="utf-8"?>
<sst xmlns="http://schemas.openxmlformats.org/spreadsheetml/2006/main" count="197" uniqueCount="150">
  <si>
    <t>druh pohľadávky</t>
  </si>
  <si>
    <t>Stav</t>
  </si>
  <si>
    <t xml:space="preserve">stav </t>
  </si>
  <si>
    <t>+/-</t>
  </si>
  <si>
    <t>311 20 20 15 01</t>
  </si>
  <si>
    <t>311 20 20 10 01</t>
  </si>
  <si>
    <t>314 20 88 20 01</t>
  </si>
  <si>
    <t>314 20 88 10 01</t>
  </si>
  <si>
    <t>318 20 10 25 07</t>
  </si>
  <si>
    <t>318 20 10 47 07</t>
  </si>
  <si>
    <t>318 20 10 55 07</t>
  </si>
  <si>
    <t>318 20 10 55 17</t>
  </si>
  <si>
    <t>318 20 10 55 27</t>
  </si>
  <si>
    <t>318 20 10 60 07</t>
  </si>
  <si>
    <t>318 20 20 10 01</t>
  </si>
  <si>
    <t>318 20 20 20 01</t>
  </si>
  <si>
    <t>318 20 20 25 01</t>
  </si>
  <si>
    <t>318 20 20 30 01</t>
  </si>
  <si>
    <t>318 20 20 40 07</t>
  </si>
  <si>
    <t>318 20 30 10 07</t>
  </si>
  <si>
    <t>318 20 30 20 01</t>
  </si>
  <si>
    <t>odberatelia - PČ MY</t>
  </si>
  <si>
    <t>odberatelia - PČ TIK</t>
  </si>
  <si>
    <t>služby byty</t>
  </si>
  <si>
    <t>mestská knižnica</t>
  </si>
  <si>
    <t>kuratela</t>
  </si>
  <si>
    <t>Komunálny odpad</t>
  </si>
  <si>
    <t>nájom pozemkov</t>
  </si>
  <si>
    <t xml:space="preserve">predaj pozemkov </t>
  </si>
  <si>
    <t>nájom byty</t>
  </si>
  <si>
    <t xml:space="preserve">vodné a stočné </t>
  </si>
  <si>
    <t>byty BYPOPS do r. 2008</t>
  </si>
  <si>
    <t>318 20 40 10 07</t>
  </si>
  <si>
    <t>záškoláctvo</t>
  </si>
  <si>
    <t>318 20 70 01 05</t>
  </si>
  <si>
    <t>318 20 70 10 25</t>
  </si>
  <si>
    <t>komunálny odpad od r. 2005</t>
  </si>
  <si>
    <t>318 20 88 10 51</t>
  </si>
  <si>
    <t>Pult centr. ochrany - MsP</t>
  </si>
  <si>
    <t>318 20 88 15 01</t>
  </si>
  <si>
    <t>318 20 88 40 27</t>
  </si>
  <si>
    <t>splátky za predané byty</t>
  </si>
  <si>
    <t>318 20 88 40 37</t>
  </si>
  <si>
    <t>nájomné Baštova</t>
  </si>
  <si>
    <t>318 20 88 50 17</t>
  </si>
  <si>
    <t>voda, teplo Baštova</t>
  </si>
  <si>
    <t>318 20 88 50 27</t>
  </si>
  <si>
    <t>poplatok za uloženie odpadu</t>
  </si>
  <si>
    <t>318 20 88 60 14</t>
  </si>
  <si>
    <t>výherné automaty</t>
  </si>
  <si>
    <t>318 20 88 70 01</t>
  </si>
  <si>
    <t>služby NP (voda do r. 2009)</t>
  </si>
  <si>
    <t>priestupky  - pokuty OÚ Brezno</t>
  </si>
  <si>
    <t>uloženie odpadu - FO</t>
  </si>
  <si>
    <t>opatrovateľská služba</t>
  </si>
  <si>
    <t>daň z pozemkov</t>
  </si>
  <si>
    <t>319 20 10 15 07</t>
  </si>
  <si>
    <t>daň zo stavieb</t>
  </si>
  <si>
    <t>319 20 10 16 07</t>
  </si>
  <si>
    <t>daň za byty</t>
  </si>
  <si>
    <t>319 20 10 17 07</t>
  </si>
  <si>
    <t>daň za psa</t>
  </si>
  <si>
    <t>319 20 10 25 07</t>
  </si>
  <si>
    <t>daň za predajné automaty</t>
  </si>
  <si>
    <t>319 20 10 40 01</t>
  </si>
  <si>
    <t>daň za VP</t>
  </si>
  <si>
    <t>319 20 10 45 07</t>
  </si>
  <si>
    <t>daň za výherné hracie prístroje</t>
  </si>
  <si>
    <t>319 20 10 55 01</t>
  </si>
  <si>
    <t>daň za ubytovanie</t>
  </si>
  <si>
    <t>319 20 10 30 01</t>
  </si>
  <si>
    <t>pohľadávky byty</t>
  </si>
  <si>
    <t>pohľadávky NP</t>
  </si>
  <si>
    <t>378 20 15 11</t>
  </si>
  <si>
    <t>ostatné</t>
  </si>
  <si>
    <t xml:space="preserve">iné pohľadávky </t>
  </si>
  <si>
    <t>378 20 30 81</t>
  </si>
  <si>
    <t>medzisúčet str. 1</t>
  </si>
  <si>
    <t>CELKOM</t>
  </si>
  <si>
    <t>preddavky - Slov.  pošta služby</t>
  </si>
  <si>
    <t>výrub drevín, znečistenie ovzdušia</t>
  </si>
  <si>
    <t>315 20 25 00 81</t>
  </si>
  <si>
    <t>315 20 10 00 87</t>
  </si>
  <si>
    <t>378 20 10  17</t>
  </si>
  <si>
    <t>318 20 40 10 15</t>
  </si>
  <si>
    <t>príjmy SOÚ - pokuty</t>
  </si>
  <si>
    <t xml:space="preserve">         -materiál a služby</t>
  </si>
  <si>
    <t>315 10 25 00 87</t>
  </si>
  <si>
    <t>POS terminál - MsÚ</t>
  </si>
  <si>
    <t>POS terminál - TIK</t>
  </si>
  <si>
    <t>315 20 20 10 87</t>
  </si>
  <si>
    <t>Daň z nehnuteľností do r. 2005</t>
  </si>
  <si>
    <t>daň za psa do r. 2005</t>
  </si>
  <si>
    <t>pokuty MsP</t>
  </si>
  <si>
    <t>318 20 89 15 01</t>
  </si>
  <si>
    <t>KO - DSO (TS Brezno)</t>
  </si>
  <si>
    <t>služby nebytové priestory</t>
  </si>
  <si>
    <t>Zariadenie núdzového bývania</t>
  </si>
  <si>
    <t>nájom nebytové priestory (NP)</t>
  </si>
  <si>
    <t>318 20 10 15 07</t>
  </si>
  <si>
    <t>monitorovanie - soc. služby</t>
  </si>
  <si>
    <t>318 20 20 45 07</t>
  </si>
  <si>
    <t>OPA (projekt)</t>
  </si>
  <si>
    <t>318 20 88 55 37</t>
  </si>
  <si>
    <t>vecné bremená</t>
  </si>
  <si>
    <t>318 20 20 35 07</t>
  </si>
  <si>
    <t>nájom byty MPČĽ</t>
  </si>
  <si>
    <t>318 20 20 41 07</t>
  </si>
  <si>
    <t>nájom byty Nálepkova 11</t>
  </si>
  <si>
    <t>318 20 20 42 07</t>
  </si>
  <si>
    <t>nájom byty ŠLN 8, 8A</t>
  </si>
  <si>
    <t>318 20 20 43 07</t>
  </si>
  <si>
    <t>378 20 11 17</t>
  </si>
  <si>
    <t>iné pohľ. - byty Nálepkova</t>
  </si>
  <si>
    <t>378 20 12 17</t>
  </si>
  <si>
    <t>iné pohľ. - byty ŠLN</t>
  </si>
  <si>
    <t>378 20 13 17</t>
  </si>
  <si>
    <t>iné pohľa. - byty MPČĽ</t>
  </si>
  <si>
    <t>Transf. a zúčt. so subj. MVS - kultúra</t>
  </si>
  <si>
    <t>372 20 03 01</t>
  </si>
  <si>
    <t>Transf. a zúčt. so subj. MVS - šport</t>
  </si>
  <si>
    <t>372 20 02 01</t>
  </si>
  <si>
    <t>372 20 01 01</t>
  </si>
  <si>
    <t>372 20 04 01</t>
  </si>
  <si>
    <t>Transf. a zúčt. so subj. MVS - príjmy</t>
  </si>
  <si>
    <t>Transf. a zúčt. so subj. MVS - EBG, tax</t>
  </si>
  <si>
    <t>medzisúčet str. 2</t>
  </si>
  <si>
    <t>analytického účtu</t>
  </si>
  <si>
    <t>číslo</t>
  </si>
  <si>
    <t>378 20 20 84</t>
  </si>
  <si>
    <t>služby - Podkoreňová</t>
  </si>
  <si>
    <t>315 20 26 00 81</t>
  </si>
  <si>
    <t>318 20 30 40 01</t>
  </si>
  <si>
    <t>školné CVČ</t>
  </si>
  <si>
    <t>318 20 88 20 31</t>
  </si>
  <si>
    <t>predaj budov a iných aktív</t>
  </si>
  <si>
    <t>odberatelia</t>
  </si>
  <si>
    <t>311 20 10 65 14</t>
  </si>
  <si>
    <t>január 2021</t>
  </si>
  <si>
    <t>február 2021</t>
  </si>
  <si>
    <t>marec 2021</t>
  </si>
  <si>
    <t>318 20 98 10 57</t>
  </si>
  <si>
    <t>Príloha č. 1</t>
  </si>
  <si>
    <t>apríl 2021</t>
  </si>
  <si>
    <t>máj 2021</t>
  </si>
  <si>
    <t>jún 2021</t>
  </si>
  <si>
    <t>júl 2021</t>
  </si>
  <si>
    <t>august  2021</t>
  </si>
  <si>
    <t>september 2021</t>
  </si>
  <si>
    <t>Vývoj pohľadávok za obdobie 1 - 9 /2021 (účtovný stav)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</si>
</sst>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FF0000"/>
      <name val="Calibri"/>
      <family val="2"/>
      <scheme val="minor"/>
    </font>
    <font>
      <sz val="11"/>
      <color rgb="FF00B050"/>
      <name val="Calibri"/>
      <family val="2"/>
      <scheme val="minor"/>
    </font>
    <font>
      <b/>
      <sz val="1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1"/>
      <color rgb="FF00B05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32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</borders>
  <cellStyleXfs count="1">
    <xf numFmtId="0" fontId="0" fillId="0" borderId="0"/>
  </cellStyleXfs>
  <cellXfs count="89">
    <xf numFmtId="0" fontId="0" fillId="0" borderId="0" xfId="0"/>
    <xf numFmtId="0" fontId="1" fillId="0" borderId="1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0" fillId="0" borderId="6" xfId="0" applyBorder="1"/>
    <xf numFmtId="0" fontId="0" fillId="0" borderId="7" xfId="0" applyBorder="1"/>
    <xf numFmtId="0" fontId="1" fillId="0" borderId="15" xfId="0" applyFont="1" applyBorder="1" applyAlignment="1">
      <alignment horizontal="center"/>
    </xf>
    <xf numFmtId="49" fontId="1" fillId="0" borderId="18" xfId="0" applyNumberFormat="1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49" fontId="1" fillId="0" borderId="14" xfId="0" applyNumberFormat="1" applyFont="1" applyBorder="1" applyAlignment="1">
      <alignment horizontal="center"/>
    </xf>
    <xf numFmtId="4" fontId="0" fillId="0" borderId="16" xfId="0" applyNumberFormat="1" applyBorder="1"/>
    <xf numFmtId="4" fontId="0" fillId="0" borderId="17" xfId="0" applyNumberFormat="1" applyBorder="1"/>
    <xf numFmtId="4" fontId="0" fillId="0" borderId="11" xfId="0" applyNumberFormat="1" applyBorder="1"/>
    <xf numFmtId="4" fontId="0" fillId="0" borderId="20" xfId="0" applyNumberFormat="1" applyBorder="1"/>
    <xf numFmtId="4" fontId="0" fillId="0" borderId="12" xfId="0" applyNumberFormat="1" applyBorder="1"/>
    <xf numFmtId="4" fontId="0" fillId="0" borderId="22" xfId="0" applyNumberFormat="1" applyBorder="1"/>
    <xf numFmtId="4" fontId="0" fillId="0" borderId="13" xfId="0" applyNumberFormat="1" applyBorder="1"/>
    <xf numFmtId="4" fontId="0" fillId="0" borderId="21" xfId="0" applyNumberFormat="1" applyBorder="1"/>
    <xf numFmtId="4" fontId="0" fillId="0" borderId="23" xfId="0" applyNumberFormat="1" applyBorder="1"/>
    <xf numFmtId="49" fontId="0" fillId="0" borderId="7" xfId="0" applyNumberFormat="1" applyBorder="1" applyAlignment="1">
      <alignment horizontal="center"/>
    </xf>
    <xf numFmtId="49" fontId="0" fillId="0" borderId="7" xfId="0" applyNumberFormat="1" applyBorder="1"/>
    <xf numFmtId="49" fontId="0" fillId="0" borderId="8" xfId="0" applyNumberFormat="1" applyBorder="1"/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49" fontId="0" fillId="0" borderId="8" xfId="0" applyNumberFormat="1" applyBorder="1" applyAlignment="1">
      <alignment horizontal="center"/>
    </xf>
    <xf numFmtId="49" fontId="0" fillId="0" borderId="7" xfId="0" applyNumberFormat="1" applyBorder="1" applyAlignment="1">
      <alignment horizontal="left"/>
    </xf>
    <xf numFmtId="49" fontId="0" fillId="0" borderId="24" xfId="0" applyNumberFormat="1" applyBorder="1"/>
    <xf numFmtId="49" fontId="0" fillId="0" borderId="24" xfId="0" applyNumberFormat="1" applyBorder="1" applyAlignment="1">
      <alignment horizontal="center"/>
    </xf>
    <xf numFmtId="4" fontId="0" fillId="0" borderId="15" xfId="0" applyNumberFormat="1" applyBorder="1"/>
    <xf numFmtId="4" fontId="0" fillId="0" borderId="18" xfId="0" applyNumberFormat="1" applyBorder="1"/>
    <xf numFmtId="4" fontId="0" fillId="0" borderId="19" xfId="0" applyNumberFormat="1" applyBorder="1"/>
    <xf numFmtId="49" fontId="1" fillId="0" borderId="5" xfId="0" applyNumberFormat="1" applyFont="1" applyBorder="1"/>
    <xf numFmtId="4" fontId="1" fillId="0" borderId="10" xfId="0" applyNumberFormat="1" applyFont="1" applyBorder="1"/>
    <xf numFmtId="4" fontId="0" fillId="0" borderId="0" xfId="0" applyNumberFormat="1"/>
    <xf numFmtId="4" fontId="1" fillId="0" borderId="26" xfId="0" applyNumberFormat="1" applyFont="1" applyBorder="1"/>
    <xf numFmtId="4" fontId="2" fillId="0" borderId="11" xfId="0" applyNumberFormat="1" applyFont="1" applyBorder="1"/>
    <xf numFmtId="4" fontId="2" fillId="0" borderId="15" xfId="0" applyNumberFormat="1" applyFont="1" applyBorder="1"/>
    <xf numFmtId="4" fontId="2" fillId="0" borderId="13" xfId="0" applyNumberFormat="1" applyFont="1" applyBorder="1"/>
    <xf numFmtId="4" fontId="2" fillId="0" borderId="16" xfId="0" applyNumberFormat="1" applyFont="1" applyBorder="1"/>
    <xf numFmtId="49" fontId="2" fillId="0" borderId="7" xfId="0" applyNumberFormat="1" applyFont="1" applyBorder="1" applyAlignment="1">
      <alignment horizontal="left"/>
    </xf>
    <xf numFmtId="4" fontId="1" fillId="0" borderId="17" xfId="0" applyNumberFormat="1" applyFont="1" applyBorder="1"/>
    <xf numFmtId="49" fontId="2" fillId="0" borderId="7" xfId="0" applyNumberFormat="1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0" fillId="0" borderId="0" xfId="0" applyFill="1" applyBorder="1"/>
    <xf numFmtId="0" fontId="5" fillId="0" borderId="0" xfId="0" applyFont="1" applyFill="1" applyBorder="1"/>
    <xf numFmtId="4" fontId="0" fillId="0" borderId="0" xfId="0" applyNumberFormat="1" applyBorder="1"/>
    <xf numFmtId="0" fontId="0" fillId="0" borderId="0" xfId="0" applyBorder="1"/>
    <xf numFmtId="14" fontId="1" fillId="0" borderId="10" xfId="0" applyNumberFormat="1" applyFont="1" applyBorder="1" applyAlignment="1">
      <alignment horizontal="center"/>
    </xf>
    <xf numFmtId="0" fontId="6" fillId="0" borderId="0" xfId="0" applyFont="1" applyFill="1" applyBorder="1"/>
    <xf numFmtId="0" fontId="9" fillId="0" borderId="0" xfId="0" applyFont="1" applyFill="1" applyBorder="1"/>
    <xf numFmtId="0" fontId="8" fillId="0" borderId="0" xfId="0" applyFont="1" applyFill="1" applyBorder="1"/>
    <xf numFmtId="0" fontId="7" fillId="0" borderId="0" xfId="0" applyFont="1" applyFill="1" applyBorder="1"/>
    <xf numFmtId="0" fontId="1" fillId="0" borderId="0" xfId="0" applyFont="1" applyFill="1" applyBorder="1"/>
    <xf numFmtId="4" fontId="0" fillId="0" borderId="0" xfId="0" applyNumberFormat="1" applyFill="1" applyBorder="1"/>
    <xf numFmtId="0" fontId="1" fillId="0" borderId="0" xfId="0" applyFont="1" applyFill="1" applyBorder="1" applyAlignment="1">
      <alignment horizontal="right"/>
    </xf>
    <xf numFmtId="4" fontId="6" fillId="0" borderId="0" xfId="0" applyNumberFormat="1" applyFont="1" applyFill="1" applyBorder="1"/>
    <xf numFmtId="4" fontId="5" fillId="0" borderId="0" xfId="0" applyNumberFormat="1" applyFont="1" applyFill="1" applyBorder="1"/>
    <xf numFmtId="4" fontId="9" fillId="0" borderId="0" xfId="0" applyNumberFormat="1" applyFont="1" applyFill="1" applyBorder="1"/>
    <xf numFmtId="4" fontId="8" fillId="0" borderId="0" xfId="0" applyNumberFormat="1" applyFont="1" applyFill="1" applyBorder="1"/>
    <xf numFmtId="4" fontId="7" fillId="0" borderId="0" xfId="0" applyNumberFormat="1" applyFont="1" applyFill="1" applyBorder="1"/>
    <xf numFmtId="4" fontId="1" fillId="0" borderId="0" xfId="0" applyNumberFormat="1" applyFont="1" applyFill="1" applyBorder="1"/>
    <xf numFmtId="49" fontId="1" fillId="0" borderId="25" xfId="0" applyNumberFormat="1" applyFont="1" applyBorder="1" applyAlignment="1">
      <alignment horizontal="center"/>
    </xf>
    <xf numFmtId="49" fontId="1" fillId="2" borderId="5" xfId="0" applyNumberFormat="1" applyFont="1" applyFill="1" applyBorder="1"/>
    <xf numFmtId="4" fontId="1" fillId="2" borderId="10" xfId="0" applyNumberFormat="1" applyFont="1" applyFill="1" applyBorder="1"/>
    <xf numFmtId="4" fontId="1" fillId="2" borderId="26" xfId="0" applyNumberFormat="1" applyFont="1" applyFill="1" applyBorder="1"/>
    <xf numFmtId="0" fontId="1" fillId="0" borderId="0" xfId="0" applyFont="1"/>
    <xf numFmtId="4" fontId="0" fillId="0" borderId="27" xfId="0" applyNumberFormat="1" applyBorder="1"/>
    <xf numFmtId="4" fontId="0" fillId="0" borderId="28" xfId="0" applyNumberFormat="1" applyBorder="1"/>
    <xf numFmtId="4" fontId="0" fillId="0" borderId="14" xfId="0" applyNumberFormat="1" applyBorder="1"/>
    <xf numFmtId="4" fontId="0" fillId="0" borderId="25" xfId="0" applyNumberFormat="1" applyBorder="1"/>
    <xf numFmtId="4" fontId="1" fillId="3" borderId="26" xfId="0" applyNumberFormat="1" applyFont="1" applyFill="1" applyBorder="1"/>
    <xf numFmtId="4" fontId="1" fillId="0" borderId="29" xfId="0" applyNumberFormat="1" applyFont="1" applyBorder="1"/>
    <xf numFmtId="4" fontId="1" fillId="2" borderId="30" xfId="0" applyNumberFormat="1" applyFont="1" applyFill="1" applyBorder="1"/>
    <xf numFmtId="4" fontId="1" fillId="2" borderId="31" xfId="0" applyNumberFormat="1" applyFont="1" applyFill="1" applyBorder="1"/>
    <xf numFmtId="4" fontId="1" fillId="3" borderId="30" xfId="0" applyNumberFormat="1" applyFont="1" applyFill="1" applyBorder="1"/>
    <xf numFmtId="4" fontId="1" fillId="3" borderId="31" xfId="0" applyNumberFormat="1" applyFont="1" applyFill="1" applyBorder="1"/>
    <xf numFmtId="0" fontId="0" fillId="0" borderId="0" xfId="0" applyAlignment="1">
      <alignment horizontal="right"/>
    </xf>
    <xf numFmtId="0" fontId="1" fillId="0" borderId="19" xfId="0" applyFont="1" applyBorder="1" applyAlignment="1">
      <alignment horizontal="center"/>
    </xf>
    <xf numFmtId="49" fontId="1" fillId="0" borderId="2" xfId="0" applyNumberFormat="1" applyFont="1" applyBorder="1" applyAlignment="1">
      <alignment horizontal="center"/>
    </xf>
    <xf numFmtId="49" fontId="1" fillId="0" borderId="1" xfId="0" applyNumberFormat="1" applyFont="1" applyBorder="1" applyAlignment="1">
      <alignment horizontal="center"/>
    </xf>
    <xf numFmtId="49" fontId="1" fillId="0" borderId="3" xfId="0" applyNumberFormat="1" applyFont="1" applyBorder="1" applyAlignment="1">
      <alignment horizontal="center"/>
    </xf>
    <xf numFmtId="0" fontId="5" fillId="0" borderId="0" xfId="0" applyFont="1" applyFill="1" applyBorder="1" applyAlignment="1">
      <alignment horizontal="left"/>
    </xf>
    <xf numFmtId="0" fontId="4" fillId="0" borderId="0" xfId="0" applyFont="1" applyAlignment="1">
      <alignment horizontal="center"/>
    </xf>
    <xf numFmtId="0" fontId="1" fillId="0" borderId="0" xfId="0" applyFont="1" applyFill="1" applyBorder="1" applyAlignment="1">
      <alignment horizontal="left"/>
    </xf>
    <xf numFmtId="0" fontId="0" fillId="0" borderId="0" xfId="0" applyFill="1" applyBorder="1" applyAlignment="1">
      <alignment horizontal="left"/>
    </xf>
    <xf numFmtId="0" fontId="6" fillId="0" borderId="0" xfId="0" applyFont="1" applyFill="1" applyBorder="1" applyAlignment="1">
      <alignment horizontal="left"/>
    </xf>
    <xf numFmtId="0" fontId="9" fillId="0" borderId="0" xfId="0" applyFont="1" applyFill="1" applyBorder="1" applyAlignment="1">
      <alignment horizontal="left"/>
    </xf>
    <xf numFmtId="0" fontId="8" fillId="0" borderId="0" xfId="0" applyFont="1" applyFill="1" applyBorder="1" applyAlignment="1">
      <alignment horizontal="left"/>
    </xf>
    <xf numFmtId="0" fontId="7" fillId="0" borderId="0" xfId="0" applyFont="1" applyFill="1" applyBorder="1" applyAlignment="1">
      <alignment horizontal="left"/>
    </xf>
    <xf numFmtId="4" fontId="1" fillId="3" borderId="10" xfId="0" applyNumberFormat="1" applyFont="1" applyFill="1" applyBorder="1"/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116"/>
  <sheetViews>
    <sheetView tabSelected="1" topLeftCell="B1" zoomScaleNormal="100" workbookViewId="0">
      <selection activeCell="R81" sqref="R81"/>
    </sheetView>
  </sheetViews>
  <sheetFormatPr defaultRowHeight="15" x14ac:dyDescent="0.25"/>
  <cols>
    <col min="1" max="1" width="32.7109375" customWidth="1"/>
    <col min="2" max="2" width="18.28515625" customWidth="1"/>
    <col min="3" max="15" width="12.7109375" customWidth="1"/>
    <col min="16" max="16" width="11.42578125" customWidth="1"/>
    <col min="17" max="17" width="12.140625" customWidth="1"/>
    <col min="18" max="18" width="11.42578125" customWidth="1"/>
    <col min="19" max="19" width="12.140625" customWidth="1"/>
    <col min="20" max="20" width="11.42578125" customWidth="1"/>
    <col min="21" max="21" width="12.140625" customWidth="1"/>
  </cols>
  <sheetData>
    <row r="1" spans="1:21" ht="18.75" x14ac:dyDescent="0.3">
      <c r="A1" s="81" t="s">
        <v>149</v>
      </c>
      <c r="B1" s="81"/>
      <c r="C1" s="81"/>
      <c r="D1" s="81"/>
      <c r="E1" s="81"/>
      <c r="F1" s="81"/>
      <c r="G1" s="81"/>
      <c r="H1" s="81"/>
      <c r="I1" s="81"/>
      <c r="J1" s="81"/>
      <c r="K1" s="81"/>
      <c r="L1" s="81"/>
      <c r="M1" s="81"/>
      <c r="N1" s="81"/>
      <c r="O1" s="81"/>
      <c r="P1" s="81"/>
      <c r="Q1" s="81"/>
      <c r="R1" s="81"/>
      <c r="S1" s="81"/>
      <c r="T1" s="81"/>
      <c r="U1" s="81"/>
    </row>
    <row r="2" spans="1:21" ht="15.75" thickBot="1" x14ac:dyDescent="0.3">
      <c r="I2" s="64"/>
      <c r="O2" s="64"/>
      <c r="S2" s="75"/>
      <c r="U2" s="64" t="s">
        <v>142</v>
      </c>
    </row>
    <row r="3" spans="1:21" x14ac:dyDescent="0.25">
      <c r="A3" s="1" t="s">
        <v>0</v>
      </c>
      <c r="B3" s="1" t="s">
        <v>128</v>
      </c>
      <c r="C3" s="41" t="s">
        <v>1</v>
      </c>
      <c r="D3" s="77" t="s">
        <v>138</v>
      </c>
      <c r="E3" s="77"/>
      <c r="F3" s="78" t="s">
        <v>139</v>
      </c>
      <c r="G3" s="79"/>
      <c r="H3" s="78" t="s">
        <v>140</v>
      </c>
      <c r="I3" s="79"/>
      <c r="J3" s="77" t="s">
        <v>143</v>
      </c>
      <c r="K3" s="77"/>
      <c r="L3" s="78" t="s">
        <v>144</v>
      </c>
      <c r="M3" s="79"/>
      <c r="N3" s="78" t="s">
        <v>145</v>
      </c>
      <c r="O3" s="79"/>
      <c r="P3" s="77" t="s">
        <v>146</v>
      </c>
      <c r="Q3" s="77"/>
      <c r="R3" s="78" t="s">
        <v>147</v>
      </c>
      <c r="S3" s="79"/>
      <c r="T3" s="78" t="s">
        <v>148</v>
      </c>
      <c r="U3" s="79"/>
    </row>
    <row r="4" spans="1:21" ht="15.75" thickBot="1" x14ac:dyDescent="0.3">
      <c r="A4" s="2"/>
      <c r="B4" s="2" t="s">
        <v>127</v>
      </c>
      <c r="C4" s="46">
        <v>44196</v>
      </c>
      <c r="D4" s="5" t="s">
        <v>2</v>
      </c>
      <c r="E4" s="6" t="s">
        <v>3</v>
      </c>
      <c r="F4" s="7" t="s">
        <v>2</v>
      </c>
      <c r="G4" s="8" t="s">
        <v>3</v>
      </c>
      <c r="H4" s="5" t="s">
        <v>2</v>
      </c>
      <c r="I4" s="60" t="s">
        <v>3</v>
      </c>
      <c r="J4" s="5" t="s">
        <v>2</v>
      </c>
      <c r="K4" s="6" t="s">
        <v>3</v>
      </c>
      <c r="L4" s="7" t="s">
        <v>2</v>
      </c>
      <c r="M4" s="8" t="s">
        <v>3</v>
      </c>
      <c r="N4" s="5" t="s">
        <v>2</v>
      </c>
      <c r="O4" s="60" t="s">
        <v>3</v>
      </c>
      <c r="P4" s="76" t="s">
        <v>2</v>
      </c>
      <c r="Q4" s="6" t="s">
        <v>3</v>
      </c>
      <c r="R4" s="7" t="s">
        <v>2</v>
      </c>
      <c r="S4" s="8" t="s">
        <v>3</v>
      </c>
      <c r="T4" s="7" t="s">
        <v>2</v>
      </c>
      <c r="U4" s="8" t="s">
        <v>3</v>
      </c>
    </row>
    <row r="5" spans="1:21" x14ac:dyDescent="0.25">
      <c r="A5" s="3" t="s">
        <v>21</v>
      </c>
      <c r="B5" s="21" t="s">
        <v>4</v>
      </c>
      <c r="C5" s="9">
        <v>54</v>
      </c>
      <c r="D5" s="9">
        <v>54</v>
      </c>
      <c r="E5" s="10">
        <f>D5-C5</f>
        <v>0</v>
      </c>
      <c r="F5" s="9">
        <v>54</v>
      </c>
      <c r="G5" s="13">
        <f t="shared" ref="G5:G34" si="0">F5-D5</f>
        <v>0</v>
      </c>
      <c r="H5" s="9">
        <v>54</v>
      </c>
      <c r="I5" s="10">
        <f>H5-F5</f>
        <v>0</v>
      </c>
      <c r="J5" s="9">
        <v>54</v>
      </c>
      <c r="K5" s="10">
        <f>J5-H5</f>
        <v>0</v>
      </c>
      <c r="L5" s="65">
        <v>54</v>
      </c>
      <c r="M5" s="66">
        <f>L5-J5</f>
        <v>0</v>
      </c>
      <c r="N5" s="9">
        <v>54</v>
      </c>
      <c r="O5" s="10">
        <f>N5-L5</f>
        <v>0</v>
      </c>
      <c r="P5" s="65">
        <v>0</v>
      </c>
      <c r="Q5" s="66">
        <f>P5-N5</f>
        <v>-54</v>
      </c>
      <c r="R5" s="9">
        <v>0</v>
      </c>
      <c r="S5" s="10">
        <f>R5-P5</f>
        <v>0</v>
      </c>
      <c r="T5" s="9">
        <v>0</v>
      </c>
      <c r="U5" s="10">
        <f>T5-R5</f>
        <v>0</v>
      </c>
    </row>
    <row r="6" spans="1:21" x14ac:dyDescent="0.25">
      <c r="A6" s="4" t="s">
        <v>22</v>
      </c>
      <c r="B6" s="22" t="s">
        <v>5</v>
      </c>
      <c r="C6" s="11">
        <v>0</v>
      </c>
      <c r="D6" s="11">
        <v>0</v>
      </c>
      <c r="E6" s="12">
        <f>D6-C6</f>
        <v>0</v>
      </c>
      <c r="F6" s="11">
        <v>0</v>
      </c>
      <c r="G6" s="13">
        <f t="shared" si="0"/>
        <v>0</v>
      </c>
      <c r="H6" s="11">
        <v>0</v>
      </c>
      <c r="I6" s="13">
        <f t="shared" ref="I6:I35" si="1">H6-F6</f>
        <v>0</v>
      </c>
      <c r="J6" s="11">
        <v>0</v>
      </c>
      <c r="K6" s="13">
        <f t="shared" ref="K6:K35" si="2">J6-H6</f>
        <v>0</v>
      </c>
      <c r="L6" s="14">
        <v>0</v>
      </c>
      <c r="M6" s="13">
        <f t="shared" ref="M6:M35" si="3">L6-J6</f>
        <v>0</v>
      </c>
      <c r="N6" s="11">
        <v>0</v>
      </c>
      <c r="O6" s="13">
        <f t="shared" ref="O6:O34" si="4">N6-L6</f>
        <v>0</v>
      </c>
      <c r="P6" s="14">
        <v>0</v>
      </c>
      <c r="Q6" s="13">
        <f t="shared" ref="Q6:Q35" si="5">P6-N6</f>
        <v>0</v>
      </c>
      <c r="R6" s="11">
        <v>0</v>
      </c>
      <c r="S6" s="13">
        <f t="shared" ref="S6:S34" si="6">R6-P6</f>
        <v>0</v>
      </c>
      <c r="T6" s="11">
        <v>0</v>
      </c>
      <c r="U6" s="13">
        <f t="shared" ref="U6:U34" si="7">T6-R6</f>
        <v>0</v>
      </c>
    </row>
    <row r="7" spans="1:21" x14ac:dyDescent="0.25">
      <c r="A7" s="4" t="s">
        <v>136</v>
      </c>
      <c r="B7" s="22" t="s">
        <v>137</v>
      </c>
      <c r="C7" s="11">
        <v>0</v>
      </c>
      <c r="D7" s="11">
        <v>0</v>
      </c>
      <c r="E7" s="12">
        <f>D7-C7</f>
        <v>0</v>
      </c>
      <c r="F7" s="11">
        <v>0</v>
      </c>
      <c r="G7" s="13">
        <f t="shared" si="0"/>
        <v>0</v>
      </c>
      <c r="H7" s="14">
        <v>0</v>
      </c>
      <c r="I7" s="13">
        <f t="shared" si="1"/>
        <v>0</v>
      </c>
      <c r="J7" s="11">
        <v>0</v>
      </c>
      <c r="K7" s="13">
        <f t="shared" si="2"/>
        <v>0</v>
      </c>
      <c r="L7" s="14">
        <v>0</v>
      </c>
      <c r="M7" s="13">
        <f t="shared" si="3"/>
        <v>0</v>
      </c>
      <c r="N7" s="11">
        <v>0</v>
      </c>
      <c r="O7" s="13">
        <f t="shared" si="4"/>
        <v>0</v>
      </c>
      <c r="P7" s="14">
        <v>54</v>
      </c>
      <c r="Q7" s="13">
        <f t="shared" si="5"/>
        <v>54</v>
      </c>
      <c r="R7" s="11">
        <v>54</v>
      </c>
      <c r="S7" s="13">
        <f t="shared" si="6"/>
        <v>0</v>
      </c>
      <c r="T7" s="11">
        <v>54</v>
      </c>
      <c r="U7" s="13">
        <f t="shared" si="7"/>
        <v>0</v>
      </c>
    </row>
    <row r="8" spans="1:21" x14ac:dyDescent="0.25">
      <c r="A8" s="4" t="s">
        <v>79</v>
      </c>
      <c r="B8" s="22" t="s">
        <v>6</v>
      </c>
      <c r="C8" s="11">
        <v>431.52</v>
      </c>
      <c r="D8" s="11">
        <v>8431.52</v>
      </c>
      <c r="E8" s="12">
        <f t="shared" ref="E8:E34" si="8">D8-C8</f>
        <v>8000</v>
      </c>
      <c r="F8" s="11">
        <v>16431.52</v>
      </c>
      <c r="G8" s="13">
        <f t="shared" si="0"/>
        <v>8000</v>
      </c>
      <c r="H8" s="14">
        <v>29132.31</v>
      </c>
      <c r="I8" s="13">
        <f t="shared" si="1"/>
        <v>12700.79</v>
      </c>
      <c r="J8" s="11">
        <v>13132.31</v>
      </c>
      <c r="K8" s="13">
        <f t="shared" si="2"/>
        <v>-16000.000000000002</v>
      </c>
      <c r="L8" s="14">
        <v>13132.31</v>
      </c>
      <c r="M8" s="13">
        <f t="shared" si="3"/>
        <v>0</v>
      </c>
      <c r="N8" s="11">
        <v>16431.52</v>
      </c>
      <c r="O8" s="13">
        <f t="shared" si="4"/>
        <v>3299.2100000000009</v>
      </c>
      <c r="P8" s="14">
        <v>24431.52</v>
      </c>
      <c r="Q8" s="13">
        <f t="shared" si="5"/>
        <v>8000</v>
      </c>
      <c r="R8" s="11">
        <v>32431.52</v>
      </c>
      <c r="S8" s="13">
        <f t="shared" si="6"/>
        <v>8000</v>
      </c>
      <c r="T8" s="11">
        <v>8431.52</v>
      </c>
      <c r="U8" s="13">
        <f t="shared" si="7"/>
        <v>-24000</v>
      </c>
    </row>
    <row r="9" spans="1:21" x14ac:dyDescent="0.25">
      <c r="A9" s="18" t="s">
        <v>86</v>
      </c>
      <c r="B9" s="18" t="s">
        <v>7</v>
      </c>
      <c r="C9" s="11">
        <v>0</v>
      </c>
      <c r="D9" s="11">
        <v>1507.39</v>
      </c>
      <c r="E9" s="12">
        <f t="shared" si="8"/>
        <v>1507.39</v>
      </c>
      <c r="F9" s="11">
        <v>0</v>
      </c>
      <c r="G9" s="13">
        <f t="shared" si="0"/>
        <v>-1507.39</v>
      </c>
      <c r="H9" s="14">
        <v>0</v>
      </c>
      <c r="I9" s="13">
        <f t="shared" si="1"/>
        <v>0</v>
      </c>
      <c r="J9" s="11">
        <v>612.92999999999995</v>
      </c>
      <c r="K9" s="13">
        <f t="shared" si="2"/>
        <v>612.92999999999995</v>
      </c>
      <c r="L9" s="14">
        <v>0</v>
      </c>
      <c r="M9" s="13">
        <f t="shared" si="3"/>
        <v>-612.92999999999995</v>
      </c>
      <c r="N9" s="11">
        <v>0</v>
      </c>
      <c r="O9" s="13">
        <f t="shared" si="4"/>
        <v>0</v>
      </c>
      <c r="P9" s="14">
        <v>16758.099999999999</v>
      </c>
      <c r="Q9" s="13">
        <f t="shared" si="5"/>
        <v>16758.099999999999</v>
      </c>
      <c r="R9" s="11">
        <v>61.2</v>
      </c>
      <c r="S9" s="13">
        <f t="shared" si="6"/>
        <v>-16696.899999999998</v>
      </c>
      <c r="T9" s="11">
        <v>1675.8</v>
      </c>
      <c r="U9" s="13">
        <f t="shared" si="7"/>
        <v>1614.6</v>
      </c>
    </row>
    <row r="10" spans="1:21" x14ac:dyDescent="0.25">
      <c r="A10" s="19" t="s">
        <v>96</v>
      </c>
      <c r="B10" s="18" t="s">
        <v>81</v>
      </c>
      <c r="C10" s="11">
        <v>44943.65</v>
      </c>
      <c r="D10" s="11">
        <v>46197.43</v>
      </c>
      <c r="E10" s="12">
        <f t="shared" si="8"/>
        <v>1253.7799999999988</v>
      </c>
      <c r="F10" s="11">
        <v>53508.07</v>
      </c>
      <c r="G10" s="13">
        <f t="shared" si="0"/>
        <v>7310.6399999999994</v>
      </c>
      <c r="H10" s="14">
        <v>56504.34</v>
      </c>
      <c r="I10" s="13">
        <f t="shared" si="1"/>
        <v>2996.2699999999968</v>
      </c>
      <c r="J10" s="11">
        <v>59863.33</v>
      </c>
      <c r="K10" s="13">
        <f t="shared" si="2"/>
        <v>3358.9900000000052</v>
      </c>
      <c r="L10" s="14">
        <v>63464.42</v>
      </c>
      <c r="M10" s="13">
        <f t="shared" si="3"/>
        <v>3601.0899999999965</v>
      </c>
      <c r="N10" s="11">
        <v>65404.39</v>
      </c>
      <c r="O10" s="13">
        <f t="shared" si="4"/>
        <v>1939.9700000000012</v>
      </c>
      <c r="P10" s="14">
        <v>66887.77</v>
      </c>
      <c r="Q10" s="13">
        <f t="shared" si="5"/>
        <v>1483.3800000000047</v>
      </c>
      <c r="R10" s="11">
        <v>68762.649999999994</v>
      </c>
      <c r="S10" s="13">
        <f t="shared" si="6"/>
        <v>1874.8799999999901</v>
      </c>
      <c r="T10" s="11">
        <v>18327.73</v>
      </c>
      <c r="U10" s="13">
        <f t="shared" si="7"/>
        <v>-50434.92</v>
      </c>
    </row>
    <row r="11" spans="1:21" x14ac:dyDescent="0.25">
      <c r="A11" s="19" t="s">
        <v>130</v>
      </c>
      <c r="B11" s="18" t="s">
        <v>131</v>
      </c>
      <c r="C11" s="11">
        <v>28197.51</v>
      </c>
      <c r="D11" s="11">
        <v>28197.51</v>
      </c>
      <c r="E11" s="12">
        <f t="shared" si="8"/>
        <v>0</v>
      </c>
      <c r="F11" s="11">
        <v>30756.17</v>
      </c>
      <c r="G11" s="13">
        <f t="shared" si="0"/>
        <v>2558.66</v>
      </c>
      <c r="H11" s="14">
        <v>33168.839999999997</v>
      </c>
      <c r="I11" s="13">
        <f t="shared" si="1"/>
        <v>2412.6699999999983</v>
      </c>
      <c r="J11" s="11">
        <v>35864.53</v>
      </c>
      <c r="K11" s="13">
        <f t="shared" si="2"/>
        <v>2695.6900000000023</v>
      </c>
      <c r="L11" s="14">
        <v>39061.83</v>
      </c>
      <c r="M11" s="13">
        <f t="shared" si="3"/>
        <v>3197.3000000000029</v>
      </c>
      <c r="N11" s="11">
        <v>39742.089999999997</v>
      </c>
      <c r="O11" s="13">
        <f t="shared" si="4"/>
        <v>680.25999999999476</v>
      </c>
      <c r="P11" s="14">
        <v>42783.61</v>
      </c>
      <c r="Q11" s="13">
        <f t="shared" si="5"/>
        <v>3041.5200000000041</v>
      </c>
      <c r="R11" s="11">
        <v>44984.21</v>
      </c>
      <c r="S11" s="13">
        <f t="shared" si="6"/>
        <v>2200.5999999999985</v>
      </c>
      <c r="T11" s="11">
        <v>47215.8</v>
      </c>
      <c r="U11" s="13">
        <f t="shared" si="7"/>
        <v>2231.5900000000038</v>
      </c>
    </row>
    <row r="12" spans="1:21" x14ac:dyDescent="0.25">
      <c r="A12" s="19" t="s">
        <v>88</v>
      </c>
      <c r="B12" s="18" t="s">
        <v>87</v>
      </c>
      <c r="C12" s="11">
        <v>0</v>
      </c>
      <c r="D12" s="11">
        <v>0</v>
      </c>
      <c r="E12" s="12">
        <f t="shared" si="8"/>
        <v>0</v>
      </c>
      <c r="F12" s="11">
        <v>0</v>
      </c>
      <c r="G12" s="13">
        <f t="shared" si="0"/>
        <v>0</v>
      </c>
      <c r="H12" s="14">
        <v>10</v>
      </c>
      <c r="I12" s="13">
        <f t="shared" si="1"/>
        <v>10</v>
      </c>
      <c r="J12" s="11">
        <v>118.38</v>
      </c>
      <c r="K12" s="13">
        <f t="shared" si="2"/>
        <v>108.38</v>
      </c>
      <c r="L12" s="14">
        <v>1717.9</v>
      </c>
      <c r="M12" s="13">
        <f t="shared" si="3"/>
        <v>1599.52</v>
      </c>
      <c r="N12" s="11">
        <v>795.16</v>
      </c>
      <c r="O12" s="13">
        <f t="shared" si="4"/>
        <v>-922.74000000000012</v>
      </c>
      <c r="P12" s="14">
        <v>159.34</v>
      </c>
      <c r="Q12" s="13">
        <f t="shared" si="5"/>
        <v>-635.81999999999994</v>
      </c>
      <c r="R12" s="11">
        <v>279.48</v>
      </c>
      <c r="S12" s="13">
        <f t="shared" si="6"/>
        <v>120.14000000000001</v>
      </c>
      <c r="T12" s="11">
        <v>318.61</v>
      </c>
      <c r="U12" s="13">
        <f t="shared" si="7"/>
        <v>39.129999999999995</v>
      </c>
    </row>
    <row r="13" spans="1:21" x14ac:dyDescent="0.25">
      <c r="A13" s="19" t="s">
        <v>23</v>
      </c>
      <c r="B13" s="18" t="s">
        <v>82</v>
      </c>
      <c r="C13" s="11">
        <v>100503.01</v>
      </c>
      <c r="D13" s="11">
        <v>104344.65</v>
      </c>
      <c r="E13" s="12">
        <f t="shared" si="8"/>
        <v>3841.6399999999994</v>
      </c>
      <c r="F13" s="11">
        <v>109096.47</v>
      </c>
      <c r="G13" s="13">
        <f t="shared" si="0"/>
        <v>4751.820000000007</v>
      </c>
      <c r="H13" s="14">
        <v>116779.03</v>
      </c>
      <c r="I13" s="13">
        <f t="shared" si="1"/>
        <v>7682.5599999999977</v>
      </c>
      <c r="J13" s="11">
        <v>127196.43</v>
      </c>
      <c r="K13" s="13">
        <f t="shared" si="2"/>
        <v>10417.399999999994</v>
      </c>
      <c r="L13" s="14">
        <v>135073.29</v>
      </c>
      <c r="M13" s="13">
        <f t="shared" si="3"/>
        <v>7876.8600000000151</v>
      </c>
      <c r="N13" s="11">
        <v>41306.81</v>
      </c>
      <c r="O13" s="13">
        <f t="shared" si="4"/>
        <v>-93766.48000000001</v>
      </c>
      <c r="P13" s="14">
        <v>49259.6</v>
      </c>
      <c r="Q13" s="13">
        <f t="shared" si="5"/>
        <v>7952.7900000000009</v>
      </c>
      <c r="R13" s="11">
        <v>54086.15</v>
      </c>
      <c r="S13" s="13">
        <f t="shared" si="6"/>
        <v>4826.5500000000029</v>
      </c>
      <c r="T13" s="11">
        <v>59272.18</v>
      </c>
      <c r="U13" s="13">
        <f t="shared" si="7"/>
        <v>5186.0299999999988</v>
      </c>
    </row>
    <row r="14" spans="1:21" x14ac:dyDescent="0.25">
      <c r="A14" s="19" t="s">
        <v>89</v>
      </c>
      <c r="B14" s="18" t="s">
        <v>90</v>
      </c>
      <c r="C14" s="11">
        <v>0</v>
      </c>
      <c r="D14" s="11">
        <v>0</v>
      </c>
      <c r="E14" s="12">
        <f t="shared" si="8"/>
        <v>0</v>
      </c>
      <c r="F14" s="11">
        <v>0</v>
      </c>
      <c r="G14" s="13">
        <f t="shared" si="0"/>
        <v>0</v>
      </c>
      <c r="H14" s="14">
        <v>0</v>
      </c>
      <c r="I14" s="13">
        <f t="shared" si="1"/>
        <v>0</v>
      </c>
      <c r="J14" s="11">
        <v>0</v>
      </c>
      <c r="K14" s="13">
        <f t="shared" si="2"/>
        <v>0</v>
      </c>
      <c r="L14" s="14">
        <v>0</v>
      </c>
      <c r="M14" s="13">
        <f t="shared" si="3"/>
        <v>0</v>
      </c>
      <c r="N14" s="11">
        <v>0</v>
      </c>
      <c r="O14" s="13">
        <f t="shared" si="4"/>
        <v>0</v>
      </c>
      <c r="P14" s="14">
        <v>0</v>
      </c>
      <c r="Q14" s="13">
        <f t="shared" si="5"/>
        <v>0</v>
      </c>
      <c r="R14" s="11">
        <v>0</v>
      </c>
      <c r="S14" s="13">
        <f t="shared" si="6"/>
        <v>0</v>
      </c>
      <c r="T14" s="11">
        <v>0</v>
      </c>
      <c r="U14" s="13">
        <f t="shared" si="7"/>
        <v>0</v>
      </c>
    </row>
    <row r="15" spans="1:21" x14ac:dyDescent="0.25">
      <c r="A15" s="19" t="s">
        <v>91</v>
      </c>
      <c r="B15" s="18" t="s">
        <v>99</v>
      </c>
      <c r="C15" s="11">
        <v>0</v>
      </c>
      <c r="D15" s="34">
        <v>0</v>
      </c>
      <c r="E15" s="12">
        <f t="shared" si="8"/>
        <v>0</v>
      </c>
      <c r="F15" s="11"/>
      <c r="G15" s="13">
        <f t="shared" si="0"/>
        <v>0</v>
      </c>
      <c r="H15" s="14"/>
      <c r="I15" s="13">
        <f t="shared" si="1"/>
        <v>0</v>
      </c>
      <c r="J15" s="11">
        <v>0</v>
      </c>
      <c r="K15" s="13">
        <f t="shared" si="2"/>
        <v>0</v>
      </c>
      <c r="L15" s="14">
        <v>0</v>
      </c>
      <c r="M15" s="13">
        <f t="shared" si="3"/>
        <v>0</v>
      </c>
      <c r="N15" s="11">
        <v>0</v>
      </c>
      <c r="O15" s="13">
        <f t="shared" si="4"/>
        <v>0</v>
      </c>
      <c r="P15" s="14">
        <v>0</v>
      </c>
      <c r="Q15" s="13">
        <f t="shared" si="5"/>
        <v>0</v>
      </c>
      <c r="R15" s="11">
        <v>0</v>
      </c>
      <c r="S15" s="13">
        <f t="shared" si="6"/>
        <v>0</v>
      </c>
      <c r="T15" s="11">
        <v>0</v>
      </c>
      <c r="U15" s="13">
        <f t="shared" si="7"/>
        <v>0</v>
      </c>
    </row>
    <row r="16" spans="1:21" x14ac:dyDescent="0.25">
      <c r="A16" s="19" t="s">
        <v>92</v>
      </c>
      <c r="B16" s="18" t="s">
        <v>8</v>
      </c>
      <c r="C16" s="11">
        <v>0</v>
      </c>
      <c r="D16" s="34">
        <v>0</v>
      </c>
      <c r="E16" s="12">
        <f t="shared" si="8"/>
        <v>0</v>
      </c>
      <c r="F16" s="11"/>
      <c r="G16" s="13">
        <f t="shared" si="0"/>
        <v>0</v>
      </c>
      <c r="H16" s="14"/>
      <c r="I16" s="13">
        <f t="shared" si="1"/>
        <v>0</v>
      </c>
      <c r="J16" s="11">
        <v>0</v>
      </c>
      <c r="K16" s="13">
        <f t="shared" si="2"/>
        <v>0</v>
      </c>
      <c r="L16" s="14">
        <v>0</v>
      </c>
      <c r="M16" s="13">
        <f t="shared" si="3"/>
        <v>0</v>
      </c>
      <c r="N16" s="11">
        <v>0</v>
      </c>
      <c r="O16" s="13">
        <f t="shared" si="4"/>
        <v>0</v>
      </c>
      <c r="P16" s="14">
        <v>0</v>
      </c>
      <c r="Q16" s="13">
        <f t="shared" si="5"/>
        <v>0</v>
      </c>
      <c r="R16" s="11">
        <v>0</v>
      </c>
      <c r="S16" s="13">
        <f t="shared" si="6"/>
        <v>0</v>
      </c>
      <c r="T16" s="11">
        <v>0</v>
      </c>
      <c r="U16" s="13">
        <f t="shared" si="7"/>
        <v>0</v>
      </c>
    </row>
    <row r="17" spans="1:21" x14ac:dyDescent="0.25">
      <c r="A17" s="19" t="s">
        <v>24</v>
      </c>
      <c r="B17" s="18" t="s">
        <v>9</v>
      </c>
      <c r="C17" s="11">
        <v>173.16</v>
      </c>
      <c r="D17" s="34">
        <v>173.16</v>
      </c>
      <c r="E17" s="12">
        <f t="shared" si="8"/>
        <v>0</v>
      </c>
      <c r="F17" s="11">
        <v>173.16</v>
      </c>
      <c r="G17" s="13">
        <f t="shared" si="0"/>
        <v>0</v>
      </c>
      <c r="H17" s="14">
        <v>173.16</v>
      </c>
      <c r="I17" s="13">
        <f t="shared" si="1"/>
        <v>0</v>
      </c>
      <c r="J17" s="11">
        <v>173.16</v>
      </c>
      <c r="K17" s="13">
        <f t="shared" si="2"/>
        <v>0</v>
      </c>
      <c r="L17" s="14">
        <v>173.16</v>
      </c>
      <c r="M17" s="13">
        <f t="shared" si="3"/>
        <v>0</v>
      </c>
      <c r="N17" s="11">
        <v>173.16</v>
      </c>
      <c r="O17" s="13">
        <f t="shared" si="4"/>
        <v>0</v>
      </c>
      <c r="P17" s="14">
        <v>173.16</v>
      </c>
      <c r="Q17" s="13">
        <f t="shared" si="5"/>
        <v>0</v>
      </c>
      <c r="R17" s="11">
        <v>173.16</v>
      </c>
      <c r="S17" s="13">
        <f t="shared" si="6"/>
        <v>0</v>
      </c>
      <c r="T17" s="11">
        <v>173.16</v>
      </c>
      <c r="U17" s="13">
        <f t="shared" si="7"/>
        <v>0</v>
      </c>
    </row>
    <row r="18" spans="1:21" x14ac:dyDescent="0.25">
      <c r="A18" s="19" t="s">
        <v>52</v>
      </c>
      <c r="B18" s="18" t="s">
        <v>10</v>
      </c>
      <c r="C18" s="11">
        <v>15137.35</v>
      </c>
      <c r="D18" s="34">
        <v>15137.35</v>
      </c>
      <c r="E18" s="12">
        <f t="shared" si="8"/>
        <v>0</v>
      </c>
      <c r="F18" s="11">
        <v>15104.76</v>
      </c>
      <c r="G18" s="13">
        <f t="shared" si="0"/>
        <v>-32.590000000000146</v>
      </c>
      <c r="H18" s="14">
        <v>15058.57</v>
      </c>
      <c r="I18" s="13">
        <f t="shared" si="1"/>
        <v>-46.190000000000509</v>
      </c>
      <c r="J18" s="11">
        <v>15022.1</v>
      </c>
      <c r="K18" s="13">
        <f t="shared" si="2"/>
        <v>-36.469999999999345</v>
      </c>
      <c r="L18" s="14">
        <v>14960.43</v>
      </c>
      <c r="M18" s="13">
        <f t="shared" si="3"/>
        <v>-61.670000000000073</v>
      </c>
      <c r="N18" s="11">
        <v>14917.47</v>
      </c>
      <c r="O18" s="13">
        <f t="shared" si="4"/>
        <v>-42.960000000000946</v>
      </c>
      <c r="P18" s="14">
        <v>14871</v>
      </c>
      <c r="Q18" s="13">
        <f t="shared" si="5"/>
        <v>-46.469999999999345</v>
      </c>
      <c r="R18" s="11">
        <v>14852.44</v>
      </c>
      <c r="S18" s="13">
        <f t="shared" si="6"/>
        <v>-18.559999999999491</v>
      </c>
      <c r="T18" s="11">
        <v>14846.38</v>
      </c>
      <c r="U18" s="13">
        <f t="shared" si="7"/>
        <v>-6.0600000000013097</v>
      </c>
    </row>
    <row r="19" spans="1:21" x14ac:dyDescent="0.25">
      <c r="A19" s="19" t="s">
        <v>25</v>
      </c>
      <c r="B19" s="18" t="s">
        <v>11</v>
      </c>
      <c r="C19" s="11">
        <v>651.39</v>
      </c>
      <c r="D19" s="34">
        <v>336.38</v>
      </c>
      <c r="E19" s="12">
        <f t="shared" si="8"/>
        <v>-315.01</v>
      </c>
      <c r="F19" s="11">
        <v>319.45999999999998</v>
      </c>
      <c r="G19" s="13">
        <f t="shared" si="0"/>
        <v>-16.920000000000016</v>
      </c>
      <c r="H19" s="14">
        <v>488.21</v>
      </c>
      <c r="I19" s="13">
        <f t="shared" si="1"/>
        <v>168.75</v>
      </c>
      <c r="J19" s="11">
        <v>235.08</v>
      </c>
      <c r="K19" s="13">
        <f t="shared" si="2"/>
        <v>-253.12999999999997</v>
      </c>
      <c r="L19" s="14">
        <v>17.2</v>
      </c>
      <c r="M19" s="13">
        <f t="shared" si="3"/>
        <v>-217.88000000000002</v>
      </c>
      <c r="N19" s="11">
        <v>589.46</v>
      </c>
      <c r="O19" s="13">
        <f t="shared" si="4"/>
        <v>572.26</v>
      </c>
      <c r="P19" s="14">
        <v>533.22</v>
      </c>
      <c r="Q19" s="13">
        <f t="shared" si="5"/>
        <v>-56.240000000000009</v>
      </c>
      <c r="R19" s="11">
        <v>651.34</v>
      </c>
      <c r="S19" s="13">
        <f t="shared" si="6"/>
        <v>118.12</v>
      </c>
      <c r="T19" s="11">
        <v>741.35</v>
      </c>
      <c r="U19" s="13">
        <f t="shared" si="7"/>
        <v>90.009999999999991</v>
      </c>
    </row>
    <row r="20" spans="1:21" x14ac:dyDescent="0.25">
      <c r="A20" s="19" t="s">
        <v>97</v>
      </c>
      <c r="B20" s="18" t="s">
        <v>12</v>
      </c>
      <c r="C20" s="11">
        <v>106.2</v>
      </c>
      <c r="D20" s="34">
        <v>106.2</v>
      </c>
      <c r="E20" s="12">
        <f t="shared" si="8"/>
        <v>0</v>
      </c>
      <c r="F20" s="11">
        <v>106.2</v>
      </c>
      <c r="G20" s="13">
        <f t="shared" si="0"/>
        <v>0</v>
      </c>
      <c r="H20" s="14">
        <v>106.2</v>
      </c>
      <c r="I20" s="13">
        <f t="shared" si="1"/>
        <v>0</v>
      </c>
      <c r="J20" s="11">
        <v>106.2</v>
      </c>
      <c r="K20" s="13">
        <f t="shared" si="2"/>
        <v>0</v>
      </c>
      <c r="L20" s="14">
        <v>106.2</v>
      </c>
      <c r="M20" s="13">
        <f t="shared" si="3"/>
        <v>0</v>
      </c>
      <c r="N20" s="11">
        <v>106.2</v>
      </c>
      <c r="O20" s="13">
        <f t="shared" si="4"/>
        <v>0</v>
      </c>
      <c r="P20" s="14">
        <v>106.2</v>
      </c>
      <c r="Q20" s="13">
        <f t="shared" si="5"/>
        <v>0</v>
      </c>
      <c r="R20" s="11">
        <v>106.2</v>
      </c>
      <c r="S20" s="13">
        <f t="shared" si="6"/>
        <v>0</v>
      </c>
      <c r="T20" s="11">
        <v>106.2</v>
      </c>
      <c r="U20" s="13">
        <f t="shared" si="7"/>
        <v>0</v>
      </c>
    </row>
    <row r="21" spans="1:21" x14ac:dyDescent="0.25">
      <c r="A21" s="19" t="s">
        <v>26</v>
      </c>
      <c r="B21" s="18" t="s">
        <v>13</v>
      </c>
      <c r="C21" s="11">
        <v>44415.69</v>
      </c>
      <c r="D21" s="34">
        <v>44415.69</v>
      </c>
      <c r="E21" s="12">
        <f t="shared" si="8"/>
        <v>0</v>
      </c>
      <c r="F21" s="11">
        <v>44415.69</v>
      </c>
      <c r="G21" s="13">
        <f t="shared" si="0"/>
        <v>0</v>
      </c>
      <c r="H21" s="14">
        <v>44415.69</v>
      </c>
      <c r="I21" s="13">
        <f t="shared" si="1"/>
        <v>0</v>
      </c>
      <c r="J21" s="11">
        <v>44415.69</v>
      </c>
      <c r="K21" s="13">
        <f t="shared" si="2"/>
        <v>0</v>
      </c>
      <c r="L21" s="14">
        <v>44415.69</v>
      </c>
      <c r="M21" s="13">
        <f t="shared" si="3"/>
        <v>0</v>
      </c>
      <c r="N21" s="11">
        <v>44415.69</v>
      </c>
      <c r="O21" s="13">
        <f t="shared" si="4"/>
        <v>0</v>
      </c>
      <c r="P21" s="14">
        <v>44415.69</v>
      </c>
      <c r="Q21" s="13">
        <f t="shared" si="5"/>
        <v>0</v>
      </c>
      <c r="R21" s="11">
        <v>44415.69</v>
      </c>
      <c r="S21" s="13">
        <f t="shared" si="6"/>
        <v>0</v>
      </c>
      <c r="T21" s="11">
        <v>44415.69</v>
      </c>
      <c r="U21" s="13">
        <f t="shared" si="7"/>
        <v>0</v>
      </c>
    </row>
    <row r="22" spans="1:21" x14ac:dyDescent="0.25">
      <c r="A22" s="19" t="s">
        <v>27</v>
      </c>
      <c r="B22" s="18" t="s">
        <v>14</v>
      </c>
      <c r="C22" s="11">
        <v>22517.51</v>
      </c>
      <c r="D22" s="34">
        <v>28929.58</v>
      </c>
      <c r="E22" s="12">
        <f t="shared" si="8"/>
        <v>6412.0700000000033</v>
      </c>
      <c r="F22" s="11">
        <v>23693.34</v>
      </c>
      <c r="G22" s="13">
        <f t="shared" si="0"/>
        <v>-5236.2400000000016</v>
      </c>
      <c r="H22" s="14">
        <v>20509.22</v>
      </c>
      <c r="I22" s="13">
        <f t="shared" si="1"/>
        <v>-3184.119999999999</v>
      </c>
      <c r="J22" s="11">
        <v>20108.71</v>
      </c>
      <c r="K22" s="13">
        <f t="shared" si="2"/>
        <v>-400.51000000000204</v>
      </c>
      <c r="L22" s="14">
        <v>17412.38</v>
      </c>
      <c r="M22" s="13">
        <f t="shared" si="3"/>
        <v>-2696.3299999999981</v>
      </c>
      <c r="N22" s="11">
        <v>17172.169999999998</v>
      </c>
      <c r="O22" s="13">
        <f t="shared" si="4"/>
        <v>-240.21000000000276</v>
      </c>
      <c r="P22" s="14">
        <v>17239.669999999998</v>
      </c>
      <c r="Q22" s="13">
        <f t="shared" si="5"/>
        <v>67.5</v>
      </c>
      <c r="R22" s="11">
        <v>17068.29</v>
      </c>
      <c r="S22" s="13">
        <f t="shared" si="6"/>
        <v>-171.37999999999738</v>
      </c>
      <c r="T22" s="11">
        <v>16986.53</v>
      </c>
      <c r="U22" s="13">
        <f t="shared" si="7"/>
        <v>-81.760000000002037</v>
      </c>
    </row>
    <row r="23" spans="1:21" x14ac:dyDescent="0.25">
      <c r="A23" s="19" t="s">
        <v>98</v>
      </c>
      <c r="B23" s="18" t="s">
        <v>15</v>
      </c>
      <c r="C23" s="11">
        <v>60222.400000000001</v>
      </c>
      <c r="D23" s="34">
        <v>65886.44</v>
      </c>
      <c r="E23" s="12">
        <f t="shared" si="8"/>
        <v>5664.0400000000009</v>
      </c>
      <c r="F23" s="11">
        <v>65665.86</v>
      </c>
      <c r="G23" s="13">
        <f t="shared" si="0"/>
        <v>-220.58000000000175</v>
      </c>
      <c r="H23" s="14">
        <v>1558.64</v>
      </c>
      <c r="I23" s="13">
        <f t="shared" si="1"/>
        <v>-64107.22</v>
      </c>
      <c r="J23" s="11">
        <v>69795.539999999994</v>
      </c>
      <c r="K23" s="13">
        <f t="shared" si="2"/>
        <v>68236.899999999994</v>
      </c>
      <c r="L23" s="14">
        <v>71710.320000000007</v>
      </c>
      <c r="M23" s="13">
        <f t="shared" si="3"/>
        <v>1914.7800000000134</v>
      </c>
      <c r="N23" s="11">
        <v>102068.57</v>
      </c>
      <c r="O23" s="13">
        <f t="shared" si="4"/>
        <v>30358.25</v>
      </c>
      <c r="P23" s="14">
        <v>102986.47</v>
      </c>
      <c r="Q23" s="13">
        <f t="shared" si="5"/>
        <v>917.89999999999418</v>
      </c>
      <c r="R23" s="11">
        <v>107639.03999999999</v>
      </c>
      <c r="S23" s="13">
        <f t="shared" si="6"/>
        <v>4652.5699999999924</v>
      </c>
      <c r="T23" s="11">
        <v>102679.34</v>
      </c>
      <c r="U23" s="13">
        <f t="shared" si="7"/>
        <v>-4959.6999999999971</v>
      </c>
    </row>
    <row r="24" spans="1:21" x14ac:dyDescent="0.25">
      <c r="A24" s="19" t="s">
        <v>51</v>
      </c>
      <c r="B24" s="18" t="s">
        <v>16</v>
      </c>
      <c r="C24" s="11">
        <v>592.79999999999995</v>
      </c>
      <c r="D24" s="34">
        <v>592.79999999999995</v>
      </c>
      <c r="E24" s="12">
        <f t="shared" si="8"/>
        <v>0</v>
      </c>
      <c r="F24" s="11">
        <v>592.79999999999995</v>
      </c>
      <c r="G24" s="13">
        <f t="shared" si="0"/>
        <v>0</v>
      </c>
      <c r="H24" s="14">
        <v>592.79999999999995</v>
      </c>
      <c r="I24" s="13">
        <f t="shared" si="1"/>
        <v>0</v>
      </c>
      <c r="J24" s="11">
        <v>592.79999999999995</v>
      </c>
      <c r="K24" s="13">
        <f t="shared" si="2"/>
        <v>0</v>
      </c>
      <c r="L24" s="14">
        <v>592.79999999999995</v>
      </c>
      <c r="M24" s="13">
        <f t="shared" si="3"/>
        <v>0</v>
      </c>
      <c r="N24" s="11">
        <v>592.79999999999995</v>
      </c>
      <c r="O24" s="13">
        <f t="shared" si="4"/>
        <v>0</v>
      </c>
      <c r="P24" s="14">
        <v>592.79999999999995</v>
      </c>
      <c r="Q24" s="13">
        <f t="shared" si="5"/>
        <v>0</v>
      </c>
      <c r="R24" s="11">
        <v>592.79999999999995</v>
      </c>
      <c r="S24" s="13">
        <f t="shared" si="6"/>
        <v>0</v>
      </c>
      <c r="T24" s="11">
        <v>592.79999999999995</v>
      </c>
      <c r="U24" s="13">
        <f t="shared" si="7"/>
        <v>0</v>
      </c>
    </row>
    <row r="25" spans="1:21" x14ac:dyDescent="0.25">
      <c r="A25" s="19" t="s">
        <v>28</v>
      </c>
      <c r="B25" s="18" t="s">
        <v>17</v>
      </c>
      <c r="C25" s="11">
        <v>0</v>
      </c>
      <c r="D25" s="34">
        <v>0</v>
      </c>
      <c r="E25" s="12">
        <f t="shared" si="8"/>
        <v>0</v>
      </c>
      <c r="F25" s="11">
        <v>0</v>
      </c>
      <c r="G25" s="13">
        <f t="shared" si="0"/>
        <v>0</v>
      </c>
      <c r="H25" s="14">
        <v>4500</v>
      </c>
      <c r="I25" s="13">
        <f t="shared" si="1"/>
        <v>4500</v>
      </c>
      <c r="J25" s="11">
        <v>0</v>
      </c>
      <c r="K25" s="13">
        <f t="shared" si="2"/>
        <v>-4500</v>
      </c>
      <c r="L25" s="14">
        <v>0</v>
      </c>
      <c r="M25" s="13">
        <f t="shared" si="3"/>
        <v>0</v>
      </c>
      <c r="N25" s="11">
        <v>0</v>
      </c>
      <c r="O25" s="13">
        <f t="shared" si="4"/>
        <v>0</v>
      </c>
      <c r="P25" s="14">
        <v>1225</v>
      </c>
      <c r="Q25" s="13">
        <f t="shared" si="5"/>
        <v>1225</v>
      </c>
      <c r="R25" s="11">
        <v>5000</v>
      </c>
      <c r="S25" s="13">
        <f t="shared" si="6"/>
        <v>3775</v>
      </c>
      <c r="T25" s="11">
        <v>0</v>
      </c>
      <c r="U25" s="13">
        <f t="shared" si="7"/>
        <v>-5000</v>
      </c>
    </row>
    <row r="26" spans="1:21" x14ac:dyDescent="0.25">
      <c r="A26" s="19" t="s">
        <v>104</v>
      </c>
      <c r="B26" s="18" t="s">
        <v>105</v>
      </c>
      <c r="C26" s="11">
        <v>0</v>
      </c>
      <c r="D26" s="34">
        <v>0</v>
      </c>
      <c r="E26" s="12">
        <f t="shared" si="8"/>
        <v>0</v>
      </c>
      <c r="F26" s="11">
        <v>0</v>
      </c>
      <c r="G26" s="13">
        <f t="shared" si="0"/>
        <v>0</v>
      </c>
      <c r="H26" s="14">
        <v>0</v>
      </c>
      <c r="I26" s="13">
        <f t="shared" si="1"/>
        <v>0</v>
      </c>
      <c r="J26" s="11">
        <v>0</v>
      </c>
      <c r="K26" s="13">
        <f t="shared" si="2"/>
        <v>0</v>
      </c>
      <c r="L26" s="14">
        <v>0</v>
      </c>
      <c r="M26" s="13">
        <f t="shared" si="3"/>
        <v>0</v>
      </c>
      <c r="N26" s="11">
        <v>0</v>
      </c>
      <c r="O26" s="13">
        <f t="shared" si="4"/>
        <v>0</v>
      </c>
      <c r="P26" s="14">
        <v>0</v>
      </c>
      <c r="Q26" s="13">
        <f t="shared" si="5"/>
        <v>0</v>
      </c>
      <c r="R26" s="11">
        <v>0</v>
      </c>
      <c r="S26" s="13">
        <f t="shared" si="6"/>
        <v>0</v>
      </c>
      <c r="T26" s="11">
        <v>0</v>
      </c>
      <c r="U26" s="13">
        <f t="shared" si="7"/>
        <v>0</v>
      </c>
    </row>
    <row r="27" spans="1:21" x14ac:dyDescent="0.25">
      <c r="A27" s="19" t="s">
        <v>29</v>
      </c>
      <c r="B27" s="18" t="s">
        <v>18</v>
      </c>
      <c r="C27" s="11">
        <v>42454.080000000002</v>
      </c>
      <c r="D27" s="34">
        <v>42172.93</v>
      </c>
      <c r="E27" s="12">
        <f t="shared" si="8"/>
        <v>-281.15000000000146</v>
      </c>
      <c r="F27" s="11">
        <v>42315.94</v>
      </c>
      <c r="G27" s="13">
        <f t="shared" si="0"/>
        <v>143.01000000000204</v>
      </c>
      <c r="H27" s="14">
        <v>42298.15</v>
      </c>
      <c r="I27" s="13">
        <f t="shared" si="1"/>
        <v>-17.790000000000873</v>
      </c>
      <c r="J27" s="11">
        <v>42323.73</v>
      </c>
      <c r="K27" s="13">
        <f t="shared" si="2"/>
        <v>25.580000000001746</v>
      </c>
      <c r="L27" s="14">
        <v>42629.86</v>
      </c>
      <c r="M27" s="13">
        <f t="shared" si="3"/>
        <v>306.12999999999738</v>
      </c>
      <c r="N27" s="11">
        <v>42348.09</v>
      </c>
      <c r="O27" s="13">
        <f t="shared" si="4"/>
        <v>-281.77000000000407</v>
      </c>
      <c r="P27" s="14">
        <v>42679.22</v>
      </c>
      <c r="Q27" s="13">
        <f t="shared" si="5"/>
        <v>331.13000000000466</v>
      </c>
      <c r="R27" s="11">
        <v>42529.68</v>
      </c>
      <c r="S27" s="13">
        <f t="shared" si="6"/>
        <v>-149.54000000000087</v>
      </c>
      <c r="T27" s="11">
        <v>42252.75</v>
      </c>
      <c r="U27" s="13">
        <f t="shared" si="7"/>
        <v>-276.93000000000029</v>
      </c>
    </row>
    <row r="28" spans="1:21" x14ac:dyDescent="0.25">
      <c r="A28" s="19" t="s">
        <v>100</v>
      </c>
      <c r="B28" s="18" t="s">
        <v>101</v>
      </c>
      <c r="C28" s="11">
        <v>0</v>
      </c>
      <c r="D28" s="34">
        <v>0</v>
      </c>
      <c r="E28" s="12">
        <f t="shared" si="8"/>
        <v>0</v>
      </c>
      <c r="F28" s="11">
        <v>0</v>
      </c>
      <c r="G28" s="13">
        <f t="shared" si="0"/>
        <v>0</v>
      </c>
      <c r="H28" s="14">
        <v>0</v>
      </c>
      <c r="I28" s="13">
        <f t="shared" si="1"/>
        <v>0</v>
      </c>
      <c r="J28" s="11">
        <v>0</v>
      </c>
      <c r="K28" s="13">
        <f t="shared" si="2"/>
        <v>0</v>
      </c>
      <c r="L28" s="14">
        <v>0</v>
      </c>
      <c r="M28" s="13">
        <f t="shared" si="3"/>
        <v>0</v>
      </c>
      <c r="N28" s="11">
        <v>0</v>
      </c>
      <c r="O28" s="13">
        <f t="shared" si="4"/>
        <v>0</v>
      </c>
      <c r="P28" s="14">
        <v>0</v>
      </c>
      <c r="Q28" s="13">
        <f t="shared" si="5"/>
        <v>0</v>
      </c>
      <c r="R28" s="11">
        <v>0</v>
      </c>
      <c r="S28" s="13">
        <f t="shared" si="6"/>
        <v>0</v>
      </c>
      <c r="T28" s="11">
        <v>0</v>
      </c>
      <c r="U28" s="13">
        <f t="shared" si="7"/>
        <v>0</v>
      </c>
    </row>
    <row r="29" spans="1:21" x14ac:dyDescent="0.25">
      <c r="A29" s="19" t="s">
        <v>30</v>
      </c>
      <c r="B29" s="18" t="s">
        <v>19</v>
      </c>
      <c r="C29" s="11">
        <v>4639.3100000000004</v>
      </c>
      <c r="D29" s="34">
        <v>5614.31</v>
      </c>
      <c r="E29" s="12">
        <f t="shared" si="8"/>
        <v>975</v>
      </c>
      <c r="F29" s="11">
        <v>21864.53</v>
      </c>
      <c r="G29" s="13">
        <f t="shared" si="0"/>
        <v>16250.219999999998</v>
      </c>
      <c r="H29" s="14">
        <v>8864.26</v>
      </c>
      <c r="I29" s="13">
        <f t="shared" si="1"/>
        <v>-13000.269999999999</v>
      </c>
      <c r="J29" s="11">
        <v>7513.32</v>
      </c>
      <c r="K29" s="13">
        <f t="shared" si="2"/>
        <v>-1350.9400000000005</v>
      </c>
      <c r="L29" s="14">
        <v>7186.28</v>
      </c>
      <c r="M29" s="13">
        <f t="shared" si="3"/>
        <v>-327.03999999999996</v>
      </c>
      <c r="N29" s="11">
        <v>7893</v>
      </c>
      <c r="O29" s="13">
        <f t="shared" si="4"/>
        <v>706.72000000000025</v>
      </c>
      <c r="P29" s="14">
        <v>19733.48</v>
      </c>
      <c r="Q29" s="13">
        <f t="shared" si="5"/>
        <v>11840.48</v>
      </c>
      <c r="R29" s="11">
        <v>11232.12</v>
      </c>
      <c r="S29" s="13">
        <f t="shared" si="6"/>
        <v>-8501.3599999999988</v>
      </c>
      <c r="T29" s="11">
        <v>12604.31</v>
      </c>
      <c r="U29" s="13">
        <f t="shared" si="7"/>
        <v>1372.1899999999987</v>
      </c>
    </row>
    <row r="30" spans="1:21" x14ac:dyDescent="0.25">
      <c r="A30" s="19" t="s">
        <v>80</v>
      </c>
      <c r="B30" s="18" t="s">
        <v>20</v>
      </c>
      <c r="C30" s="11">
        <v>0</v>
      </c>
      <c r="D30" s="34">
        <v>0</v>
      </c>
      <c r="E30" s="12">
        <f t="shared" si="8"/>
        <v>0</v>
      </c>
      <c r="F30" s="11">
        <v>1800</v>
      </c>
      <c r="G30" s="13">
        <f t="shared" si="0"/>
        <v>1800</v>
      </c>
      <c r="H30" s="14">
        <v>670</v>
      </c>
      <c r="I30" s="13">
        <f t="shared" si="1"/>
        <v>-1130</v>
      </c>
      <c r="J30" s="11">
        <v>70</v>
      </c>
      <c r="K30" s="13">
        <f t="shared" si="2"/>
        <v>-600</v>
      </c>
      <c r="L30" s="14">
        <v>70</v>
      </c>
      <c r="M30" s="13">
        <f t="shared" si="3"/>
        <v>0</v>
      </c>
      <c r="N30" s="11">
        <v>70</v>
      </c>
      <c r="O30" s="13">
        <f t="shared" si="4"/>
        <v>0</v>
      </c>
      <c r="P30" s="14">
        <v>0</v>
      </c>
      <c r="Q30" s="13">
        <f t="shared" si="5"/>
        <v>-70</v>
      </c>
      <c r="R30" s="11">
        <v>50470</v>
      </c>
      <c r="S30" s="13">
        <f t="shared" si="6"/>
        <v>50470</v>
      </c>
      <c r="T30" s="11">
        <v>0</v>
      </c>
      <c r="U30" s="13">
        <f t="shared" si="7"/>
        <v>-50470</v>
      </c>
    </row>
    <row r="31" spans="1:21" x14ac:dyDescent="0.25">
      <c r="A31" s="19" t="s">
        <v>133</v>
      </c>
      <c r="B31" s="18" t="s">
        <v>132</v>
      </c>
      <c r="C31" s="11">
        <v>0</v>
      </c>
      <c r="D31" s="34">
        <v>0</v>
      </c>
      <c r="E31" s="12">
        <f t="shared" si="8"/>
        <v>0</v>
      </c>
      <c r="F31" s="11">
        <v>0</v>
      </c>
      <c r="G31" s="13">
        <f t="shared" si="0"/>
        <v>0</v>
      </c>
      <c r="H31" s="14">
        <v>0</v>
      </c>
      <c r="I31" s="13">
        <f t="shared" si="1"/>
        <v>0</v>
      </c>
      <c r="J31" s="11">
        <v>0</v>
      </c>
      <c r="K31" s="13">
        <f t="shared" si="2"/>
        <v>0</v>
      </c>
      <c r="L31" s="14">
        <v>0</v>
      </c>
      <c r="M31" s="13">
        <f t="shared" si="3"/>
        <v>0</v>
      </c>
      <c r="N31" s="11">
        <v>0</v>
      </c>
      <c r="O31" s="13">
        <f t="shared" si="4"/>
        <v>0</v>
      </c>
      <c r="P31" s="14">
        <v>0</v>
      </c>
      <c r="Q31" s="13">
        <f t="shared" si="5"/>
        <v>0</v>
      </c>
      <c r="R31" s="11">
        <v>0</v>
      </c>
      <c r="S31" s="13">
        <f t="shared" si="6"/>
        <v>0</v>
      </c>
      <c r="T31" s="11">
        <v>0</v>
      </c>
      <c r="U31" s="13">
        <f t="shared" si="7"/>
        <v>0</v>
      </c>
    </row>
    <row r="32" spans="1:21" x14ac:dyDescent="0.25">
      <c r="A32" s="19" t="s">
        <v>31</v>
      </c>
      <c r="B32" s="18" t="s">
        <v>32</v>
      </c>
      <c r="C32" s="11">
        <v>40414.67</v>
      </c>
      <c r="D32" s="34">
        <v>40296.69</v>
      </c>
      <c r="E32" s="12">
        <f t="shared" si="8"/>
        <v>-117.97999999999593</v>
      </c>
      <c r="F32" s="11">
        <v>39970.19</v>
      </c>
      <c r="G32" s="13">
        <f t="shared" si="0"/>
        <v>-326.5</v>
      </c>
      <c r="H32" s="14">
        <v>39970.19</v>
      </c>
      <c r="I32" s="13">
        <f t="shared" si="1"/>
        <v>0</v>
      </c>
      <c r="J32" s="11">
        <v>39712.76</v>
      </c>
      <c r="K32" s="13">
        <f t="shared" si="2"/>
        <v>-257.43000000000029</v>
      </c>
      <c r="L32" s="14">
        <v>39712.76</v>
      </c>
      <c r="M32" s="13">
        <f t="shared" si="3"/>
        <v>0</v>
      </c>
      <c r="N32" s="11">
        <v>39712.76</v>
      </c>
      <c r="O32" s="13">
        <f t="shared" si="4"/>
        <v>0</v>
      </c>
      <c r="P32" s="14">
        <v>39712.76</v>
      </c>
      <c r="Q32" s="13">
        <f t="shared" si="5"/>
        <v>0</v>
      </c>
      <c r="R32" s="11">
        <v>39712.76</v>
      </c>
      <c r="S32" s="13">
        <f t="shared" si="6"/>
        <v>0</v>
      </c>
      <c r="T32" s="11">
        <v>39712.76</v>
      </c>
      <c r="U32" s="13">
        <f t="shared" si="7"/>
        <v>0</v>
      </c>
    </row>
    <row r="33" spans="1:21" x14ac:dyDescent="0.25">
      <c r="A33" s="25" t="s">
        <v>85</v>
      </c>
      <c r="B33" s="26" t="s">
        <v>84</v>
      </c>
      <c r="C33" s="27">
        <v>5366</v>
      </c>
      <c r="D33" s="35">
        <v>5366</v>
      </c>
      <c r="E33" s="28">
        <f t="shared" si="8"/>
        <v>0</v>
      </c>
      <c r="F33" s="27">
        <v>4431</v>
      </c>
      <c r="G33" s="13">
        <f t="shared" si="0"/>
        <v>-935</v>
      </c>
      <c r="H33" s="29">
        <v>4431</v>
      </c>
      <c r="I33" s="13">
        <f t="shared" si="1"/>
        <v>0</v>
      </c>
      <c r="J33" s="27">
        <v>4431</v>
      </c>
      <c r="K33" s="13">
        <f t="shared" si="2"/>
        <v>0</v>
      </c>
      <c r="L33" s="29">
        <v>4431</v>
      </c>
      <c r="M33" s="13">
        <f t="shared" si="3"/>
        <v>0</v>
      </c>
      <c r="N33" s="27">
        <v>7279</v>
      </c>
      <c r="O33" s="13">
        <f t="shared" si="4"/>
        <v>2848</v>
      </c>
      <c r="P33" s="29">
        <v>7114</v>
      </c>
      <c r="Q33" s="13">
        <f t="shared" si="5"/>
        <v>-165</v>
      </c>
      <c r="R33" s="27">
        <v>7114</v>
      </c>
      <c r="S33" s="13">
        <f t="shared" si="6"/>
        <v>0</v>
      </c>
      <c r="T33" s="27">
        <v>7094</v>
      </c>
      <c r="U33" s="13">
        <f t="shared" si="7"/>
        <v>-20</v>
      </c>
    </row>
    <row r="34" spans="1:21" ht="15.75" thickBot="1" x14ac:dyDescent="0.3">
      <c r="A34" s="20" t="s">
        <v>33</v>
      </c>
      <c r="B34" s="23" t="s">
        <v>34</v>
      </c>
      <c r="C34" s="15">
        <v>35</v>
      </c>
      <c r="D34" s="36">
        <v>35</v>
      </c>
      <c r="E34" s="16">
        <f t="shared" si="8"/>
        <v>0</v>
      </c>
      <c r="F34" s="15">
        <v>35</v>
      </c>
      <c r="G34" s="13">
        <f t="shared" si="0"/>
        <v>0</v>
      </c>
      <c r="H34" s="17">
        <v>35</v>
      </c>
      <c r="I34" s="13">
        <f t="shared" si="1"/>
        <v>0</v>
      </c>
      <c r="J34" s="15">
        <v>55</v>
      </c>
      <c r="K34" s="67">
        <f t="shared" si="2"/>
        <v>20</v>
      </c>
      <c r="L34" s="17">
        <v>75</v>
      </c>
      <c r="M34" s="67">
        <f t="shared" si="3"/>
        <v>20</v>
      </c>
      <c r="N34" s="15">
        <v>75</v>
      </c>
      <c r="O34" s="67">
        <f t="shared" si="4"/>
        <v>0</v>
      </c>
      <c r="P34" s="17">
        <v>195</v>
      </c>
      <c r="Q34" s="67">
        <f t="shared" si="5"/>
        <v>120</v>
      </c>
      <c r="R34" s="15">
        <v>135</v>
      </c>
      <c r="S34" s="67">
        <f t="shared" si="6"/>
        <v>-60</v>
      </c>
      <c r="T34" s="15">
        <v>35</v>
      </c>
      <c r="U34" s="67">
        <f t="shared" si="7"/>
        <v>-100</v>
      </c>
    </row>
    <row r="35" spans="1:21" ht="15.75" thickBot="1" x14ac:dyDescent="0.3">
      <c r="A35" s="30" t="s">
        <v>77</v>
      </c>
      <c r="B35" s="30"/>
      <c r="C35" s="31">
        <f t="shared" ref="C35" si="9">SUM(C5:C34)</f>
        <v>410855.25000000006</v>
      </c>
      <c r="D35" s="70">
        <f t="shared" ref="D35:H35" si="10">SUM(D5:D34)</f>
        <v>437795.03</v>
      </c>
      <c r="E35" s="33">
        <f t="shared" si="10"/>
        <v>26939.780000000006</v>
      </c>
      <c r="F35" s="70">
        <f t="shared" si="10"/>
        <v>470334.16</v>
      </c>
      <c r="G35" s="33">
        <f t="shared" si="10"/>
        <v>32539.130000000005</v>
      </c>
      <c r="H35" s="70">
        <f t="shared" si="10"/>
        <v>419319.61</v>
      </c>
      <c r="I35" s="33">
        <f t="shared" si="1"/>
        <v>-51014.549999999988</v>
      </c>
      <c r="J35" s="70">
        <f t="shared" ref="J35" si="11">SUM(J5:J34)</f>
        <v>481397</v>
      </c>
      <c r="K35" s="33">
        <f t="shared" si="2"/>
        <v>62077.390000000014</v>
      </c>
      <c r="L35" s="70">
        <f t="shared" ref="L35" si="12">SUM(L5:L34)</f>
        <v>495996.83000000007</v>
      </c>
      <c r="M35" s="33">
        <f t="shared" si="3"/>
        <v>14599.830000000075</v>
      </c>
      <c r="N35" s="70">
        <f t="shared" ref="N35:O35" si="13">SUM(N5:N34)</f>
        <v>441147.33999999997</v>
      </c>
      <c r="O35" s="33">
        <f t="shared" si="13"/>
        <v>-54849.490000000034</v>
      </c>
      <c r="P35" s="31">
        <f t="shared" ref="P35" si="14">SUM(P5:P34)</f>
        <v>491911.61</v>
      </c>
      <c r="Q35" s="33">
        <f t="shared" si="5"/>
        <v>50764.270000000019</v>
      </c>
      <c r="R35" s="31">
        <f t="shared" ref="R35:U35" si="15">SUM(R5:R34)</f>
        <v>542351.73</v>
      </c>
      <c r="S35" s="31">
        <f t="shared" si="15"/>
        <v>50440.119999999988</v>
      </c>
      <c r="T35" s="31">
        <f t="shared" si="15"/>
        <v>417535.91000000003</v>
      </c>
      <c r="U35" s="31">
        <f t="shared" si="15"/>
        <v>-124815.82</v>
      </c>
    </row>
    <row r="36" spans="1:21" x14ac:dyDescent="0.25">
      <c r="D36" s="32"/>
      <c r="E36" s="32"/>
      <c r="J36" s="32"/>
      <c r="K36" s="32"/>
    </row>
    <row r="37" spans="1:21" ht="15.75" thickBot="1" x14ac:dyDescent="0.3">
      <c r="E37" s="32"/>
      <c r="K37" s="32"/>
      <c r="S37" s="75"/>
      <c r="U37" s="75"/>
    </row>
    <row r="38" spans="1:21" x14ac:dyDescent="0.25">
      <c r="A38" s="1" t="s">
        <v>0</v>
      </c>
      <c r="B38" s="1" t="s">
        <v>128</v>
      </c>
      <c r="C38" s="41" t="s">
        <v>1</v>
      </c>
      <c r="D38" s="77" t="s">
        <v>138</v>
      </c>
      <c r="E38" s="77"/>
      <c r="F38" s="78" t="s">
        <v>139</v>
      </c>
      <c r="G38" s="79"/>
      <c r="H38" s="78" t="s">
        <v>140</v>
      </c>
      <c r="I38" s="79"/>
      <c r="J38" s="77" t="s">
        <v>143</v>
      </c>
      <c r="K38" s="77"/>
      <c r="L38" s="78" t="s">
        <v>144</v>
      </c>
      <c r="M38" s="79"/>
      <c r="N38" s="78" t="s">
        <v>145</v>
      </c>
      <c r="O38" s="79"/>
      <c r="P38" s="77" t="s">
        <v>146</v>
      </c>
      <c r="Q38" s="77"/>
      <c r="R38" s="78" t="s">
        <v>147</v>
      </c>
      <c r="S38" s="79"/>
      <c r="T38" s="78" t="s">
        <v>148</v>
      </c>
      <c r="U38" s="79"/>
    </row>
    <row r="39" spans="1:21" ht="15.75" thickBot="1" x14ac:dyDescent="0.3">
      <c r="A39" s="2"/>
      <c r="B39" s="2" t="s">
        <v>127</v>
      </c>
      <c r="C39" s="46">
        <v>44196</v>
      </c>
      <c r="D39" s="5" t="s">
        <v>2</v>
      </c>
      <c r="E39" s="6" t="s">
        <v>3</v>
      </c>
      <c r="F39" s="7" t="s">
        <v>2</v>
      </c>
      <c r="G39" s="8" t="s">
        <v>3</v>
      </c>
      <c r="H39" s="5" t="s">
        <v>2</v>
      </c>
      <c r="I39" s="60" t="s">
        <v>3</v>
      </c>
      <c r="J39" s="5" t="s">
        <v>2</v>
      </c>
      <c r="K39" s="6" t="s">
        <v>3</v>
      </c>
      <c r="L39" s="7" t="s">
        <v>2</v>
      </c>
      <c r="M39" s="8" t="s">
        <v>3</v>
      </c>
      <c r="N39" s="5" t="s">
        <v>2</v>
      </c>
      <c r="O39" s="60" t="s">
        <v>3</v>
      </c>
      <c r="P39" s="76" t="s">
        <v>2</v>
      </c>
      <c r="Q39" s="6" t="s">
        <v>3</v>
      </c>
      <c r="R39" s="7" t="s">
        <v>2</v>
      </c>
      <c r="S39" s="8" t="s">
        <v>3</v>
      </c>
      <c r="T39" s="7" t="s">
        <v>2</v>
      </c>
      <c r="U39" s="8" t="s">
        <v>3</v>
      </c>
    </row>
    <row r="40" spans="1:21" x14ac:dyDescent="0.25">
      <c r="A40" s="3" t="s">
        <v>53</v>
      </c>
      <c r="B40" s="21" t="s">
        <v>35</v>
      </c>
      <c r="C40" s="9">
        <v>3248.2</v>
      </c>
      <c r="D40" s="37">
        <v>3248.2</v>
      </c>
      <c r="E40" s="10">
        <f>D40-C40</f>
        <v>0</v>
      </c>
      <c r="F40" s="9">
        <v>3204.93</v>
      </c>
      <c r="G40" s="13">
        <f t="shared" ref="G40:G76" si="16">F40-D40</f>
        <v>-43.269999999999982</v>
      </c>
      <c r="H40" s="9">
        <v>3164.33</v>
      </c>
      <c r="I40" s="10">
        <f t="shared" ref="I40:I76" si="17">H40-F40</f>
        <v>-40.599999999999909</v>
      </c>
      <c r="J40" s="9">
        <v>3123.73</v>
      </c>
      <c r="K40" s="10">
        <f t="shared" ref="K40:O76" si="18">J40-H40</f>
        <v>-40.599999999999909</v>
      </c>
      <c r="L40" s="65">
        <v>3083.13</v>
      </c>
      <c r="M40" s="10">
        <f t="shared" ref="M40:M76" si="19">L40-J40</f>
        <v>-40.599999999999909</v>
      </c>
      <c r="N40" s="9">
        <v>3092.53</v>
      </c>
      <c r="O40" s="10">
        <f t="shared" ref="O40:O74" si="20">N40-L40</f>
        <v>9.4000000000000909</v>
      </c>
      <c r="P40" s="65">
        <v>3051.93</v>
      </c>
      <c r="Q40" s="10">
        <f t="shared" ref="Q40:Q76" si="21">P40-N40</f>
        <v>-40.600000000000364</v>
      </c>
      <c r="R40" s="9">
        <v>3012.14</v>
      </c>
      <c r="S40" s="10">
        <f t="shared" ref="S40:S74" si="22">R40-P40</f>
        <v>-39.789999999999964</v>
      </c>
      <c r="T40" s="9">
        <v>2922.35</v>
      </c>
      <c r="U40" s="10">
        <f t="shared" ref="U40:U74" si="23">T40-R40</f>
        <v>-89.789999999999964</v>
      </c>
    </row>
    <row r="41" spans="1:21" x14ac:dyDescent="0.25">
      <c r="A41" s="4" t="s">
        <v>36</v>
      </c>
      <c r="B41" s="22" t="s">
        <v>37</v>
      </c>
      <c r="C41" s="11">
        <v>406416.17</v>
      </c>
      <c r="D41" s="34">
        <v>394797.46</v>
      </c>
      <c r="E41" s="12">
        <f t="shared" ref="E41:E74" si="24">D41-C41</f>
        <v>-11618.709999999963</v>
      </c>
      <c r="F41" s="11">
        <v>387638.32</v>
      </c>
      <c r="G41" s="13">
        <f t="shared" si="16"/>
        <v>-7159.140000000014</v>
      </c>
      <c r="H41" s="11">
        <v>975438</v>
      </c>
      <c r="I41" s="13">
        <f t="shared" si="17"/>
        <v>587799.67999999993</v>
      </c>
      <c r="J41" s="11">
        <v>880364.63</v>
      </c>
      <c r="K41" s="13">
        <f t="shared" si="18"/>
        <v>-95073.37</v>
      </c>
      <c r="L41" s="14">
        <v>816601.52</v>
      </c>
      <c r="M41" s="13">
        <f t="shared" si="19"/>
        <v>-63763.109999999986</v>
      </c>
      <c r="N41" s="11">
        <v>594191.18000000005</v>
      </c>
      <c r="O41" s="13">
        <f t="shared" si="20"/>
        <v>-222410.33999999997</v>
      </c>
      <c r="P41" s="14">
        <v>546041.69999999995</v>
      </c>
      <c r="Q41" s="13">
        <f t="shared" si="21"/>
        <v>-48149.480000000098</v>
      </c>
      <c r="R41" s="11">
        <v>525233.64</v>
      </c>
      <c r="S41" s="13">
        <f t="shared" si="22"/>
        <v>-20808.059999999939</v>
      </c>
      <c r="T41" s="11">
        <v>488607.62</v>
      </c>
      <c r="U41" s="13">
        <f t="shared" si="23"/>
        <v>-36626.020000000019</v>
      </c>
    </row>
    <row r="42" spans="1:21" x14ac:dyDescent="0.25">
      <c r="A42" s="4" t="s">
        <v>38</v>
      </c>
      <c r="B42" s="22" t="s">
        <v>39</v>
      </c>
      <c r="C42" s="11">
        <v>3784.12</v>
      </c>
      <c r="D42" s="34">
        <v>3784.12</v>
      </c>
      <c r="E42" s="12">
        <f t="shared" si="24"/>
        <v>0</v>
      </c>
      <c r="F42" s="11">
        <v>3784.12</v>
      </c>
      <c r="G42" s="13">
        <f t="shared" si="16"/>
        <v>0</v>
      </c>
      <c r="H42" s="14">
        <v>3784.12</v>
      </c>
      <c r="I42" s="13">
        <f t="shared" si="17"/>
        <v>0</v>
      </c>
      <c r="J42" s="11">
        <v>3784.12</v>
      </c>
      <c r="K42" s="13">
        <f t="shared" si="18"/>
        <v>0</v>
      </c>
      <c r="L42" s="14">
        <v>3784.12</v>
      </c>
      <c r="M42" s="13">
        <f t="shared" si="19"/>
        <v>0</v>
      </c>
      <c r="N42" s="11">
        <v>3784.12</v>
      </c>
      <c r="O42" s="13">
        <f t="shared" si="20"/>
        <v>0</v>
      </c>
      <c r="P42" s="14">
        <v>3784.12</v>
      </c>
      <c r="Q42" s="13">
        <f t="shared" si="21"/>
        <v>0</v>
      </c>
      <c r="R42" s="11">
        <v>3784.12</v>
      </c>
      <c r="S42" s="13">
        <f t="shared" si="22"/>
        <v>0</v>
      </c>
      <c r="T42" s="11">
        <v>3784.12</v>
      </c>
      <c r="U42" s="13">
        <f t="shared" si="23"/>
        <v>0</v>
      </c>
    </row>
    <row r="43" spans="1:21" x14ac:dyDescent="0.25">
      <c r="A43" s="4" t="s">
        <v>135</v>
      </c>
      <c r="B43" s="22" t="s">
        <v>134</v>
      </c>
      <c r="C43" s="11">
        <v>0</v>
      </c>
      <c r="D43" s="34">
        <v>0</v>
      </c>
      <c r="E43" s="12">
        <f t="shared" si="24"/>
        <v>0</v>
      </c>
      <c r="F43" s="11">
        <v>0</v>
      </c>
      <c r="G43" s="13">
        <f t="shared" si="16"/>
        <v>0</v>
      </c>
      <c r="H43" s="14">
        <v>0</v>
      </c>
      <c r="I43" s="13">
        <f t="shared" si="17"/>
        <v>0</v>
      </c>
      <c r="J43" s="11">
        <v>0</v>
      </c>
      <c r="K43" s="13">
        <f t="shared" si="18"/>
        <v>0</v>
      </c>
      <c r="L43" s="14">
        <v>0</v>
      </c>
      <c r="M43" s="13">
        <f t="shared" si="18"/>
        <v>0</v>
      </c>
      <c r="N43" s="11">
        <v>0</v>
      </c>
      <c r="O43" s="13">
        <f t="shared" si="18"/>
        <v>0</v>
      </c>
      <c r="P43" s="14">
        <v>0</v>
      </c>
      <c r="Q43" s="13">
        <f t="shared" si="21"/>
        <v>0</v>
      </c>
      <c r="R43" s="11">
        <v>0</v>
      </c>
      <c r="S43" s="13">
        <f t="shared" si="22"/>
        <v>0</v>
      </c>
      <c r="T43" s="11">
        <v>0</v>
      </c>
      <c r="U43" s="13">
        <f t="shared" si="23"/>
        <v>0</v>
      </c>
    </row>
    <row r="44" spans="1:21" x14ac:dyDescent="0.25">
      <c r="A44" s="24" t="s">
        <v>41</v>
      </c>
      <c r="B44" s="18" t="s">
        <v>40</v>
      </c>
      <c r="C44" s="11">
        <v>7146.69</v>
      </c>
      <c r="D44" s="34">
        <v>7146.69</v>
      </c>
      <c r="E44" s="12">
        <f t="shared" si="24"/>
        <v>0</v>
      </c>
      <c r="F44" s="11">
        <v>7146.69</v>
      </c>
      <c r="G44" s="13">
        <f t="shared" si="16"/>
        <v>0</v>
      </c>
      <c r="H44" s="14">
        <v>7146.69</v>
      </c>
      <c r="I44" s="13">
        <f t="shared" si="17"/>
        <v>0</v>
      </c>
      <c r="J44" s="11">
        <v>7146.69</v>
      </c>
      <c r="K44" s="13">
        <f t="shared" si="18"/>
        <v>0</v>
      </c>
      <c r="L44" s="14">
        <v>7146.69</v>
      </c>
      <c r="M44" s="13">
        <f t="shared" si="19"/>
        <v>0</v>
      </c>
      <c r="N44" s="11">
        <v>7146.69</v>
      </c>
      <c r="O44" s="13">
        <f t="shared" si="20"/>
        <v>0</v>
      </c>
      <c r="P44" s="14">
        <v>7146.69</v>
      </c>
      <c r="Q44" s="13">
        <f t="shared" si="21"/>
        <v>0</v>
      </c>
      <c r="R44" s="11">
        <v>7146.69</v>
      </c>
      <c r="S44" s="13">
        <f t="shared" si="22"/>
        <v>0</v>
      </c>
      <c r="T44" s="11">
        <v>7146.69</v>
      </c>
      <c r="U44" s="13">
        <f t="shared" si="23"/>
        <v>0</v>
      </c>
    </row>
    <row r="45" spans="1:21" x14ac:dyDescent="0.25">
      <c r="A45" s="24" t="s">
        <v>54</v>
      </c>
      <c r="B45" s="18" t="s">
        <v>42</v>
      </c>
      <c r="C45" s="11">
        <v>4782.63</v>
      </c>
      <c r="D45" s="34">
        <v>4778.3</v>
      </c>
      <c r="E45" s="12">
        <f t="shared" si="24"/>
        <v>-4.3299999999999272</v>
      </c>
      <c r="F45" s="11">
        <v>5337.22</v>
      </c>
      <c r="G45" s="13">
        <f t="shared" si="16"/>
        <v>558.92000000000007</v>
      </c>
      <c r="H45" s="14">
        <v>4980.1400000000003</v>
      </c>
      <c r="I45" s="13">
        <f t="shared" si="17"/>
        <v>-357.07999999999993</v>
      </c>
      <c r="J45" s="11">
        <v>10005.69</v>
      </c>
      <c r="K45" s="13">
        <f t="shared" si="18"/>
        <v>5025.55</v>
      </c>
      <c r="L45" s="14">
        <v>10275.450000000001</v>
      </c>
      <c r="M45" s="13">
        <f t="shared" si="19"/>
        <v>269.76000000000022</v>
      </c>
      <c r="N45" s="11">
        <v>10459.18</v>
      </c>
      <c r="O45" s="13">
        <f t="shared" si="20"/>
        <v>183.72999999999956</v>
      </c>
      <c r="P45" s="14">
        <v>10133.1</v>
      </c>
      <c r="Q45" s="13">
        <f t="shared" si="21"/>
        <v>-326.07999999999993</v>
      </c>
      <c r="R45" s="11">
        <v>10413.39</v>
      </c>
      <c r="S45" s="13">
        <f t="shared" si="22"/>
        <v>280.28999999999905</v>
      </c>
      <c r="T45" s="11">
        <v>10643.39</v>
      </c>
      <c r="U45" s="13">
        <f t="shared" si="23"/>
        <v>230</v>
      </c>
    </row>
    <row r="46" spans="1:21" x14ac:dyDescent="0.25">
      <c r="A46" s="24" t="s">
        <v>43</v>
      </c>
      <c r="B46" s="18" t="s">
        <v>44</v>
      </c>
      <c r="C46" s="11">
        <v>237.83</v>
      </c>
      <c r="D46" s="34">
        <v>237.83</v>
      </c>
      <c r="E46" s="12">
        <f t="shared" si="24"/>
        <v>0</v>
      </c>
      <c r="F46" s="11">
        <v>237.83</v>
      </c>
      <c r="G46" s="13">
        <f t="shared" si="16"/>
        <v>0</v>
      </c>
      <c r="H46" s="14">
        <v>237.83</v>
      </c>
      <c r="I46" s="13">
        <f t="shared" si="17"/>
        <v>0</v>
      </c>
      <c r="J46" s="11">
        <v>237.83</v>
      </c>
      <c r="K46" s="13">
        <f t="shared" si="18"/>
        <v>0</v>
      </c>
      <c r="L46" s="14">
        <v>237.83</v>
      </c>
      <c r="M46" s="13">
        <f t="shared" si="19"/>
        <v>0</v>
      </c>
      <c r="N46" s="11">
        <v>237.83</v>
      </c>
      <c r="O46" s="13">
        <f t="shared" si="20"/>
        <v>0</v>
      </c>
      <c r="P46" s="14">
        <v>237.83</v>
      </c>
      <c r="Q46" s="13">
        <f t="shared" si="21"/>
        <v>0</v>
      </c>
      <c r="R46" s="11">
        <v>237.83</v>
      </c>
      <c r="S46" s="13">
        <f t="shared" si="22"/>
        <v>0</v>
      </c>
      <c r="T46" s="11">
        <v>237.83</v>
      </c>
      <c r="U46" s="13">
        <f t="shared" si="23"/>
        <v>0</v>
      </c>
    </row>
    <row r="47" spans="1:21" x14ac:dyDescent="0.25">
      <c r="A47" s="24" t="s">
        <v>45</v>
      </c>
      <c r="B47" s="18" t="s">
        <v>46</v>
      </c>
      <c r="C47" s="11">
        <v>607.63</v>
      </c>
      <c r="D47" s="34">
        <v>607.63</v>
      </c>
      <c r="E47" s="12">
        <f t="shared" si="24"/>
        <v>0</v>
      </c>
      <c r="F47" s="11">
        <v>607.63</v>
      </c>
      <c r="G47" s="13">
        <f t="shared" si="16"/>
        <v>0</v>
      </c>
      <c r="H47" s="14">
        <v>607.63</v>
      </c>
      <c r="I47" s="13">
        <f t="shared" si="17"/>
        <v>0</v>
      </c>
      <c r="J47" s="11">
        <v>607.63</v>
      </c>
      <c r="K47" s="13">
        <f t="shared" si="18"/>
        <v>0</v>
      </c>
      <c r="L47" s="14">
        <v>607.63</v>
      </c>
      <c r="M47" s="13">
        <f t="shared" si="19"/>
        <v>0</v>
      </c>
      <c r="N47" s="11">
        <v>607.63</v>
      </c>
      <c r="O47" s="13">
        <f t="shared" si="20"/>
        <v>0</v>
      </c>
      <c r="P47" s="14">
        <v>607.63</v>
      </c>
      <c r="Q47" s="13">
        <f t="shared" si="21"/>
        <v>0</v>
      </c>
      <c r="R47" s="11">
        <v>607.63</v>
      </c>
      <c r="S47" s="13">
        <f t="shared" si="22"/>
        <v>0</v>
      </c>
      <c r="T47" s="11">
        <v>607.63</v>
      </c>
      <c r="U47" s="13">
        <f t="shared" si="23"/>
        <v>0</v>
      </c>
    </row>
    <row r="48" spans="1:21" x14ac:dyDescent="0.25">
      <c r="A48" s="24" t="s">
        <v>102</v>
      </c>
      <c r="B48" s="18" t="s">
        <v>103</v>
      </c>
      <c r="C48" s="11">
        <v>5332.65</v>
      </c>
      <c r="D48" s="34">
        <v>5481.15</v>
      </c>
      <c r="E48" s="12">
        <f t="shared" si="24"/>
        <v>148.5</v>
      </c>
      <c r="F48" s="11">
        <v>5809.6</v>
      </c>
      <c r="G48" s="13">
        <f t="shared" si="16"/>
        <v>328.45000000000073</v>
      </c>
      <c r="H48" s="14">
        <v>6532.45</v>
      </c>
      <c r="I48" s="13">
        <f t="shared" si="17"/>
        <v>722.84999999999945</v>
      </c>
      <c r="J48" s="11">
        <v>337.4</v>
      </c>
      <c r="K48" s="13">
        <f t="shared" si="18"/>
        <v>-6195.05</v>
      </c>
      <c r="L48" s="14">
        <v>87.65</v>
      </c>
      <c r="M48" s="13">
        <f t="shared" si="19"/>
        <v>-249.74999999999997</v>
      </c>
      <c r="N48" s="11">
        <v>87.65</v>
      </c>
      <c r="O48" s="13">
        <f t="shared" si="20"/>
        <v>0</v>
      </c>
      <c r="P48" s="14">
        <v>87.65</v>
      </c>
      <c r="Q48" s="13">
        <f t="shared" si="21"/>
        <v>0</v>
      </c>
      <c r="R48" s="11">
        <v>87.65</v>
      </c>
      <c r="S48" s="13">
        <f t="shared" si="22"/>
        <v>0</v>
      </c>
      <c r="T48" s="11">
        <v>87.65</v>
      </c>
      <c r="U48" s="13">
        <f t="shared" si="23"/>
        <v>0</v>
      </c>
    </row>
    <row r="49" spans="1:21" x14ac:dyDescent="0.25">
      <c r="A49" s="24" t="s">
        <v>47</v>
      </c>
      <c r="B49" s="18" t="s">
        <v>48</v>
      </c>
      <c r="C49" s="11">
        <v>0</v>
      </c>
      <c r="D49" s="34">
        <v>0</v>
      </c>
      <c r="E49" s="12">
        <f t="shared" si="24"/>
        <v>0</v>
      </c>
      <c r="F49" s="11">
        <v>0</v>
      </c>
      <c r="G49" s="13">
        <f t="shared" si="16"/>
        <v>0</v>
      </c>
      <c r="H49" s="14">
        <v>0</v>
      </c>
      <c r="I49" s="13">
        <f t="shared" si="17"/>
        <v>0</v>
      </c>
      <c r="J49" s="11">
        <v>0</v>
      </c>
      <c r="K49" s="13">
        <f t="shared" si="18"/>
        <v>0</v>
      </c>
      <c r="L49" s="14">
        <v>0</v>
      </c>
      <c r="M49" s="13">
        <f t="shared" si="19"/>
        <v>0</v>
      </c>
      <c r="N49" s="11">
        <v>0</v>
      </c>
      <c r="O49" s="13">
        <f t="shared" si="20"/>
        <v>0</v>
      </c>
      <c r="P49" s="14">
        <v>0</v>
      </c>
      <c r="Q49" s="13">
        <f t="shared" si="21"/>
        <v>0</v>
      </c>
      <c r="R49" s="11">
        <v>0</v>
      </c>
      <c r="S49" s="13">
        <f t="shared" si="22"/>
        <v>0</v>
      </c>
      <c r="T49" s="11">
        <v>0</v>
      </c>
      <c r="U49" s="13">
        <f t="shared" si="23"/>
        <v>0</v>
      </c>
    </row>
    <row r="50" spans="1:21" x14ac:dyDescent="0.25">
      <c r="A50" s="24" t="s">
        <v>49</v>
      </c>
      <c r="B50" s="18" t="s">
        <v>50</v>
      </c>
      <c r="C50" s="11">
        <v>1</v>
      </c>
      <c r="D50" s="34">
        <v>0</v>
      </c>
      <c r="E50" s="12">
        <f t="shared" si="24"/>
        <v>-1</v>
      </c>
      <c r="F50" s="11">
        <v>0</v>
      </c>
      <c r="G50" s="13">
        <f t="shared" si="16"/>
        <v>0</v>
      </c>
      <c r="H50" s="14">
        <v>0</v>
      </c>
      <c r="I50" s="13">
        <f t="shared" si="17"/>
        <v>0</v>
      </c>
      <c r="J50" s="11">
        <v>20779.13</v>
      </c>
      <c r="K50" s="13">
        <f t="shared" si="18"/>
        <v>20779.13</v>
      </c>
      <c r="L50" s="14">
        <v>20776.8</v>
      </c>
      <c r="M50" s="13">
        <f t="shared" si="19"/>
        <v>-2.3300000000017462</v>
      </c>
      <c r="N50" s="11">
        <v>20222.400000000001</v>
      </c>
      <c r="O50" s="13">
        <f t="shared" si="20"/>
        <v>-554.39999999999782</v>
      </c>
      <c r="P50" s="14">
        <v>20196</v>
      </c>
      <c r="Q50" s="13">
        <f t="shared" si="21"/>
        <v>-26.400000000001455</v>
      </c>
      <c r="R50" s="11">
        <v>20146</v>
      </c>
      <c r="S50" s="13">
        <f t="shared" si="22"/>
        <v>-50</v>
      </c>
      <c r="T50" s="11">
        <v>20236.37</v>
      </c>
      <c r="U50" s="13">
        <f t="shared" si="23"/>
        <v>90.369999999998981</v>
      </c>
    </row>
    <row r="51" spans="1:21" x14ac:dyDescent="0.25">
      <c r="A51" s="24" t="s">
        <v>93</v>
      </c>
      <c r="B51" s="18" t="s">
        <v>94</v>
      </c>
      <c r="C51" s="11">
        <v>1455</v>
      </c>
      <c r="D51" s="34">
        <v>1455</v>
      </c>
      <c r="E51" s="12">
        <f t="shared" si="24"/>
        <v>0</v>
      </c>
      <c r="F51" s="11">
        <v>1455</v>
      </c>
      <c r="G51" s="13">
        <f t="shared" si="16"/>
        <v>0</v>
      </c>
      <c r="H51" s="14">
        <v>2055</v>
      </c>
      <c r="I51" s="13">
        <f t="shared" si="17"/>
        <v>600</v>
      </c>
      <c r="J51" s="11">
        <v>2097</v>
      </c>
      <c r="K51" s="13">
        <f t="shared" si="18"/>
        <v>42</v>
      </c>
      <c r="L51" s="14">
        <v>2051</v>
      </c>
      <c r="M51" s="13">
        <f t="shared" si="19"/>
        <v>-46</v>
      </c>
      <c r="N51" s="11">
        <v>2051</v>
      </c>
      <c r="O51" s="13">
        <f t="shared" si="20"/>
        <v>0</v>
      </c>
      <c r="P51" s="14">
        <v>2213</v>
      </c>
      <c r="Q51" s="13">
        <f t="shared" si="21"/>
        <v>162</v>
      </c>
      <c r="R51" s="11">
        <v>2183</v>
      </c>
      <c r="S51" s="13">
        <f t="shared" si="22"/>
        <v>-30</v>
      </c>
      <c r="T51" s="11">
        <v>2257</v>
      </c>
      <c r="U51" s="13">
        <f t="shared" si="23"/>
        <v>74</v>
      </c>
    </row>
    <row r="52" spans="1:21" x14ac:dyDescent="0.25">
      <c r="A52" s="24" t="s">
        <v>95</v>
      </c>
      <c r="B52" s="40" t="s">
        <v>141</v>
      </c>
      <c r="C52" s="11">
        <v>0</v>
      </c>
      <c r="D52" s="34">
        <v>0</v>
      </c>
      <c r="E52" s="12">
        <f t="shared" si="24"/>
        <v>0</v>
      </c>
      <c r="F52" s="11">
        <v>0</v>
      </c>
      <c r="G52" s="13">
        <f t="shared" si="16"/>
        <v>0</v>
      </c>
      <c r="H52" s="14">
        <v>0</v>
      </c>
      <c r="I52" s="13">
        <f t="shared" si="17"/>
        <v>0</v>
      </c>
      <c r="J52" s="11">
        <v>0</v>
      </c>
      <c r="K52" s="13">
        <f t="shared" si="18"/>
        <v>0</v>
      </c>
      <c r="L52" s="14">
        <v>0</v>
      </c>
      <c r="M52" s="13">
        <f t="shared" si="19"/>
        <v>0</v>
      </c>
      <c r="N52" s="11">
        <v>0</v>
      </c>
      <c r="O52" s="13">
        <f t="shared" si="20"/>
        <v>0</v>
      </c>
      <c r="P52" s="14">
        <v>0</v>
      </c>
      <c r="Q52" s="13">
        <f t="shared" si="21"/>
        <v>0</v>
      </c>
      <c r="R52" s="11">
        <v>0</v>
      </c>
      <c r="S52" s="13">
        <f t="shared" si="22"/>
        <v>0</v>
      </c>
      <c r="T52" s="11">
        <v>0</v>
      </c>
      <c r="U52" s="13">
        <f t="shared" si="23"/>
        <v>0</v>
      </c>
    </row>
    <row r="53" spans="1:21" x14ac:dyDescent="0.25">
      <c r="A53" s="24" t="s">
        <v>106</v>
      </c>
      <c r="B53" s="40" t="s">
        <v>107</v>
      </c>
      <c r="C53" s="11">
        <v>25265.47</v>
      </c>
      <c r="D53" s="34">
        <v>25416.9</v>
      </c>
      <c r="E53" s="12">
        <f t="shared" si="24"/>
        <v>151.43000000000029</v>
      </c>
      <c r="F53" s="11">
        <v>25269.599999999999</v>
      </c>
      <c r="G53" s="13">
        <f t="shared" si="16"/>
        <v>-147.30000000000291</v>
      </c>
      <c r="H53" s="14">
        <v>25355.91</v>
      </c>
      <c r="I53" s="13">
        <f t="shared" si="17"/>
        <v>86.31000000000131</v>
      </c>
      <c r="J53" s="11">
        <v>25495.85</v>
      </c>
      <c r="K53" s="13">
        <f t="shared" si="18"/>
        <v>139.93999999999869</v>
      </c>
      <c r="L53" s="14">
        <v>25738.66</v>
      </c>
      <c r="M53" s="13">
        <f t="shared" si="19"/>
        <v>242.81000000000131</v>
      </c>
      <c r="N53" s="11">
        <v>25708.67</v>
      </c>
      <c r="O53" s="13">
        <f t="shared" si="20"/>
        <v>-29.990000000001601</v>
      </c>
      <c r="P53" s="14">
        <v>25518.78</v>
      </c>
      <c r="Q53" s="13">
        <f t="shared" si="21"/>
        <v>-189.88999999999942</v>
      </c>
      <c r="R53" s="11">
        <v>25632.639999999999</v>
      </c>
      <c r="S53" s="13">
        <f t="shared" si="22"/>
        <v>113.86000000000058</v>
      </c>
      <c r="T53" s="11">
        <v>25709.360000000001</v>
      </c>
      <c r="U53" s="13">
        <f t="shared" si="23"/>
        <v>76.720000000001164</v>
      </c>
    </row>
    <row r="54" spans="1:21" x14ac:dyDescent="0.25">
      <c r="A54" s="24" t="s">
        <v>108</v>
      </c>
      <c r="B54" s="40" t="s">
        <v>109</v>
      </c>
      <c r="C54" s="11">
        <v>6345.93</v>
      </c>
      <c r="D54" s="34">
        <v>6649.29</v>
      </c>
      <c r="E54" s="12">
        <f t="shared" si="24"/>
        <v>303.35999999999967</v>
      </c>
      <c r="F54" s="11">
        <v>6535.15</v>
      </c>
      <c r="G54" s="13">
        <f t="shared" si="16"/>
        <v>-114.14000000000033</v>
      </c>
      <c r="H54" s="14">
        <v>6537.44</v>
      </c>
      <c r="I54" s="13">
        <f t="shared" si="17"/>
        <v>2.2899999999999636</v>
      </c>
      <c r="J54" s="11">
        <v>6751.08</v>
      </c>
      <c r="K54" s="13">
        <f t="shared" si="18"/>
        <v>213.64000000000033</v>
      </c>
      <c r="L54" s="14">
        <v>6860.22</v>
      </c>
      <c r="M54" s="13">
        <f t="shared" si="19"/>
        <v>109.14000000000033</v>
      </c>
      <c r="N54" s="11">
        <v>6701.23</v>
      </c>
      <c r="O54" s="13">
        <f t="shared" si="20"/>
        <v>-158.99000000000069</v>
      </c>
      <c r="P54" s="14">
        <v>7234.17</v>
      </c>
      <c r="Q54" s="13">
        <f t="shared" si="21"/>
        <v>532.94000000000051</v>
      </c>
      <c r="R54" s="11">
        <v>6795.44</v>
      </c>
      <c r="S54" s="13">
        <f t="shared" si="22"/>
        <v>-438.73000000000047</v>
      </c>
      <c r="T54" s="11">
        <v>6641.11</v>
      </c>
      <c r="U54" s="13">
        <f t="shared" si="23"/>
        <v>-154.32999999999993</v>
      </c>
    </row>
    <row r="55" spans="1:21" x14ac:dyDescent="0.25">
      <c r="A55" s="24" t="s">
        <v>110</v>
      </c>
      <c r="B55" s="40" t="s">
        <v>111</v>
      </c>
      <c r="C55" s="11">
        <v>421.34</v>
      </c>
      <c r="D55" s="34">
        <v>421.34</v>
      </c>
      <c r="E55" s="12">
        <f t="shared" si="24"/>
        <v>0</v>
      </c>
      <c r="F55" s="11">
        <v>749.81</v>
      </c>
      <c r="G55" s="13">
        <f t="shared" si="16"/>
        <v>328.46999999999997</v>
      </c>
      <c r="H55" s="14">
        <v>612.99</v>
      </c>
      <c r="I55" s="13">
        <f t="shared" si="17"/>
        <v>-136.81999999999994</v>
      </c>
      <c r="J55" s="11">
        <v>931.42</v>
      </c>
      <c r="K55" s="13">
        <f t="shared" si="18"/>
        <v>318.42999999999995</v>
      </c>
      <c r="L55" s="14">
        <v>920.59</v>
      </c>
      <c r="M55" s="13">
        <f t="shared" si="19"/>
        <v>-10.829999999999927</v>
      </c>
      <c r="N55" s="11">
        <v>1283.81</v>
      </c>
      <c r="O55" s="13">
        <f t="shared" si="20"/>
        <v>363.21999999999991</v>
      </c>
      <c r="P55" s="14">
        <v>1136.96</v>
      </c>
      <c r="Q55" s="13">
        <f t="shared" si="21"/>
        <v>-146.84999999999991</v>
      </c>
      <c r="R55" s="11">
        <v>1318.57</v>
      </c>
      <c r="S55" s="13">
        <f t="shared" si="22"/>
        <v>181.6099999999999</v>
      </c>
      <c r="T55" s="11">
        <v>1636.01</v>
      </c>
      <c r="U55" s="13">
        <f t="shared" si="23"/>
        <v>317.44000000000005</v>
      </c>
    </row>
    <row r="56" spans="1:21" x14ac:dyDescent="0.25">
      <c r="A56" s="24" t="s">
        <v>55</v>
      </c>
      <c r="B56" s="18" t="s">
        <v>56</v>
      </c>
      <c r="C56" s="11">
        <v>45478.71</v>
      </c>
      <c r="D56" s="11">
        <v>45478.71</v>
      </c>
      <c r="E56" s="12">
        <f t="shared" si="24"/>
        <v>0</v>
      </c>
      <c r="F56" s="11">
        <v>45478.71</v>
      </c>
      <c r="G56" s="13">
        <f t="shared" si="16"/>
        <v>0</v>
      </c>
      <c r="H56" s="14">
        <v>44945.16</v>
      </c>
      <c r="I56" s="13">
        <f t="shared" si="17"/>
        <v>-533.54999999999563</v>
      </c>
      <c r="J56" s="11">
        <v>244945.16</v>
      </c>
      <c r="K56" s="13">
        <f t="shared" si="18"/>
        <v>200000</v>
      </c>
      <c r="L56" s="14">
        <v>244942.06</v>
      </c>
      <c r="M56" s="13">
        <f t="shared" si="19"/>
        <v>-3.1000000000058208</v>
      </c>
      <c r="N56" s="11">
        <v>99901.81</v>
      </c>
      <c r="O56" s="13">
        <f t="shared" si="20"/>
        <v>-145040.25</v>
      </c>
      <c r="P56" s="14">
        <v>99568.85</v>
      </c>
      <c r="Q56" s="13">
        <f t="shared" si="21"/>
        <v>-332.95999999999185</v>
      </c>
      <c r="R56" s="11">
        <v>99522.25</v>
      </c>
      <c r="S56" s="13">
        <f t="shared" si="22"/>
        <v>-46.600000000005821</v>
      </c>
      <c r="T56" s="11">
        <v>13379.28</v>
      </c>
      <c r="U56" s="13">
        <f t="shared" si="23"/>
        <v>-86142.97</v>
      </c>
    </row>
    <row r="57" spans="1:21" x14ac:dyDescent="0.25">
      <c r="A57" s="24" t="s">
        <v>57</v>
      </c>
      <c r="B57" s="18" t="s">
        <v>58</v>
      </c>
      <c r="C57" s="11">
        <v>414688.85</v>
      </c>
      <c r="D57" s="11">
        <v>396575.3</v>
      </c>
      <c r="E57" s="12">
        <f t="shared" si="24"/>
        <v>-18113.549999999988</v>
      </c>
      <c r="F57" s="11">
        <v>380850.39</v>
      </c>
      <c r="G57" s="13">
        <f t="shared" si="16"/>
        <v>-15724.909999999974</v>
      </c>
      <c r="H57" s="14">
        <v>1185440.8899999999</v>
      </c>
      <c r="I57" s="13">
        <f t="shared" si="17"/>
        <v>804590.49999999988</v>
      </c>
      <c r="J57" s="11">
        <v>1014558.92</v>
      </c>
      <c r="K57" s="13">
        <f t="shared" si="18"/>
        <v>-170881.96999999986</v>
      </c>
      <c r="L57" s="14">
        <v>919976.43</v>
      </c>
      <c r="M57" s="13">
        <f t="shared" si="19"/>
        <v>-94582.489999999991</v>
      </c>
      <c r="N57" s="11">
        <v>826712.8</v>
      </c>
      <c r="O57" s="13">
        <f t="shared" si="20"/>
        <v>-93263.63</v>
      </c>
      <c r="P57" s="14">
        <v>561231.21</v>
      </c>
      <c r="Q57" s="13">
        <f t="shared" si="21"/>
        <v>-265481.59000000008</v>
      </c>
      <c r="R57" s="11">
        <v>499152.83</v>
      </c>
      <c r="S57" s="13">
        <f t="shared" si="22"/>
        <v>-62078.379999999946</v>
      </c>
      <c r="T57" s="11">
        <v>242565.76000000001</v>
      </c>
      <c r="U57" s="13">
        <f t="shared" si="23"/>
        <v>-256587.07</v>
      </c>
    </row>
    <row r="58" spans="1:21" x14ac:dyDescent="0.25">
      <c r="A58" s="24" t="s">
        <v>59</v>
      </c>
      <c r="B58" s="18" t="s">
        <v>60</v>
      </c>
      <c r="C58" s="11">
        <v>5370.72</v>
      </c>
      <c r="D58" s="11">
        <v>5370.72</v>
      </c>
      <c r="E58" s="12">
        <f t="shared" si="24"/>
        <v>0</v>
      </c>
      <c r="F58" s="11">
        <v>5370.72</v>
      </c>
      <c r="G58" s="13">
        <f t="shared" si="16"/>
        <v>0</v>
      </c>
      <c r="H58" s="14">
        <v>355346.72</v>
      </c>
      <c r="I58" s="13">
        <f t="shared" si="17"/>
        <v>349976</v>
      </c>
      <c r="J58" s="11">
        <v>155298.42000000001</v>
      </c>
      <c r="K58" s="13">
        <f t="shared" si="18"/>
        <v>-200048.29999999996</v>
      </c>
      <c r="L58" s="14">
        <v>153607.98000000001</v>
      </c>
      <c r="M58" s="13">
        <f t="shared" si="19"/>
        <v>-1690.4400000000023</v>
      </c>
      <c r="N58" s="11">
        <v>62184.67</v>
      </c>
      <c r="O58" s="13">
        <f t="shared" si="20"/>
        <v>-91423.310000000012</v>
      </c>
      <c r="P58" s="14">
        <v>60516.57</v>
      </c>
      <c r="Q58" s="13">
        <f t="shared" si="21"/>
        <v>-1668.0999999999985</v>
      </c>
      <c r="R58" s="11">
        <v>60116.639999999999</v>
      </c>
      <c r="S58" s="13">
        <f t="shared" si="22"/>
        <v>-399.93000000000029</v>
      </c>
      <c r="T58" s="11">
        <v>43950.14</v>
      </c>
      <c r="U58" s="13">
        <f t="shared" si="23"/>
        <v>-16166.5</v>
      </c>
    </row>
    <row r="59" spans="1:21" x14ac:dyDescent="0.25">
      <c r="A59" s="24" t="s">
        <v>61</v>
      </c>
      <c r="B59" s="18" t="s">
        <v>62</v>
      </c>
      <c r="C59" s="11">
        <v>3906.5</v>
      </c>
      <c r="D59" s="11">
        <v>3607.54</v>
      </c>
      <c r="E59" s="12">
        <f t="shared" si="24"/>
        <v>-298.96000000000004</v>
      </c>
      <c r="F59" s="11">
        <v>580.54</v>
      </c>
      <c r="G59" s="13">
        <f t="shared" si="16"/>
        <v>-3027</v>
      </c>
      <c r="H59" s="14">
        <v>16263.88</v>
      </c>
      <c r="I59" s="13">
        <f t="shared" si="17"/>
        <v>15683.34</v>
      </c>
      <c r="J59" s="11">
        <v>15774.02</v>
      </c>
      <c r="K59" s="13">
        <f t="shared" si="18"/>
        <v>-489.85999999999876</v>
      </c>
      <c r="L59" s="14">
        <v>14048.03</v>
      </c>
      <c r="M59" s="13">
        <f t="shared" si="19"/>
        <v>-1725.9899999999998</v>
      </c>
      <c r="N59" s="11">
        <v>6118.58</v>
      </c>
      <c r="O59" s="13">
        <f t="shared" si="20"/>
        <v>-7929.4500000000007</v>
      </c>
      <c r="P59" s="14">
        <v>4918.62</v>
      </c>
      <c r="Q59" s="13">
        <f t="shared" si="21"/>
        <v>-1199.96</v>
      </c>
      <c r="R59" s="11">
        <v>4556.1000000000004</v>
      </c>
      <c r="S59" s="13">
        <f t="shared" si="22"/>
        <v>-362.51999999999953</v>
      </c>
      <c r="T59" s="11">
        <v>4147.4799999999996</v>
      </c>
      <c r="U59" s="13">
        <f t="shared" si="23"/>
        <v>-408.6200000000008</v>
      </c>
    </row>
    <row r="60" spans="1:21" x14ac:dyDescent="0.25">
      <c r="A60" s="24" t="s">
        <v>63</v>
      </c>
      <c r="B60" s="18" t="s">
        <v>64</v>
      </c>
      <c r="C60" s="11">
        <v>0</v>
      </c>
      <c r="D60" s="11">
        <v>0</v>
      </c>
      <c r="E60" s="12">
        <f t="shared" si="24"/>
        <v>0</v>
      </c>
      <c r="F60" s="11">
        <v>0</v>
      </c>
      <c r="G60" s="13">
        <f t="shared" si="16"/>
        <v>0</v>
      </c>
      <c r="H60" s="14">
        <v>544</v>
      </c>
      <c r="I60" s="13">
        <f t="shared" si="17"/>
        <v>544</v>
      </c>
      <c r="J60" s="11">
        <v>544</v>
      </c>
      <c r="K60" s="13">
        <f t="shared" si="18"/>
        <v>0</v>
      </c>
      <c r="L60" s="14">
        <v>544</v>
      </c>
      <c r="M60" s="13">
        <f t="shared" si="19"/>
        <v>0</v>
      </c>
      <c r="N60" s="11">
        <v>101.5</v>
      </c>
      <c r="O60" s="13">
        <f t="shared" si="20"/>
        <v>-442.5</v>
      </c>
      <c r="P60" s="14">
        <v>11.5</v>
      </c>
      <c r="Q60" s="13">
        <f t="shared" si="21"/>
        <v>-90</v>
      </c>
      <c r="R60" s="11">
        <v>11.5</v>
      </c>
      <c r="S60" s="13">
        <f t="shared" si="22"/>
        <v>0</v>
      </c>
      <c r="T60" s="11">
        <v>11.5</v>
      </c>
      <c r="U60" s="13">
        <f t="shared" si="23"/>
        <v>0</v>
      </c>
    </row>
    <row r="61" spans="1:21" x14ac:dyDescent="0.25">
      <c r="A61" s="24" t="s">
        <v>65</v>
      </c>
      <c r="B61" s="18" t="s">
        <v>66</v>
      </c>
      <c r="C61" s="11">
        <v>6677.42</v>
      </c>
      <c r="D61" s="11">
        <v>5654.39</v>
      </c>
      <c r="E61" s="12">
        <f t="shared" si="24"/>
        <v>-1023.0299999999997</v>
      </c>
      <c r="F61" s="11">
        <v>-45692.77</v>
      </c>
      <c r="G61" s="13">
        <f t="shared" si="16"/>
        <v>-51347.159999999996</v>
      </c>
      <c r="H61" s="14">
        <v>12773.13</v>
      </c>
      <c r="I61" s="13">
        <f t="shared" si="17"/>
        <v>58465.899999999994</v>
      </c>
      <c r="J61" s="11">
        <v>9627.17</v>
      </c>
      <c r="K61" s="13">
        <f t="shared" si="18"/>
        <v>-3145.9599999999991</v>
      </c>
      <c r="L61" s="14">
        <v>7830.3</v>
      </c>
      <c r="M61" s="13">
        <f t="shared" si="19"/>
        <v>-1796.87</v>
      </c>
      <c r="N61" s="11">
        <v>6043.92</v>
      </c>
      <c r="O61" s="13">
        <f t="shared" si="20"/>
        <v>-1786.38</v>
      </c>
      <c r="P61" s="14">
        <v>3941.89</v>
      </c>
      <c r="Q61" s="13">
        <f t="shared" si="21"/>
        <v>-2102.0300000000002</v>
      </c>
      <c r="R61" s="11">
        <v>1957.9</v>
      </c>
      <c r="S61" s="13">
        <f t="shared" si="22"/>
        <v>-1983.9899999999998</v>
      </c>
      <c r="T61" s="11">
        <v>8893.93</v>
      </c>
      <c r="U61" s="13">
        <f t="shared" si="23"/>
        <v>6936.0300000000007</v>
      </c>
    </row>
    <row r="62" spans="1:21" x14ac:dyDescent="0.25">
      <c r="A62" s="24" t="s">
        <v>67</v>
      </c>
      <c r="B62" s="18" t="s">
        <v>68</v>
      </c>
      <c r="C62" s="11">
        <v>666.66</v>
      </c>
      <c r="D62" s="11">
        <v>666.66</v>
      </c>
      <c r="E62" s="12">
        <f t="shared" si="24"/>
        <v>0</v>
      </c>
      <c r="F62" s="11">
        <v>666.66</v>
      </c>
      <c r="G62" s="13">
        <f t="shared" si="16"/>
        <v>0</v>
      </c>
      <c r="H62" s="14">
        <v>1466.66</v>
      </c>
      <c r="I62" s="13">
        <f t="shared" si="17"/>
        <v>800.00000000000011</v>
      </c>
      <c r="J62" s="11">
        <v>1466.66</v>
      </c>
      <c r="K62" s="13">
        <f t="shared" si="18"/>
        <v>0</v>
      </c>
      <c r="L62" s="14">
        <v>1466.66</v>
      </c>
      <c r="M62" s="13">
        <f t="shared" si="19"/>
        <v>0</v>
      </c>
      <c r="N62" s="11">
        <v>1308.33</v>
      </c>
      <c r="O62" s="13">
        <f t="shared" si="20"/>
        <v>-158.33000000000015</v>
      </c>
      <c r="P62" s="14">
        <v>1086.33</v>
      </c>
      <c r="Q62" s="13">
        <f t="shared" si="21"/>
        <v>-222</v>
      </c>
      <c r="R62" s="11">
        <v>1086.33</v>
      </c>
      <c r="S62" s="13">
        <f t="shared" si="22"/>
        <v>0</v>
      </c>
      <c r="T62" s="11">
        <v>1086.33</v>
      </c>
      <c r="U62" s="13">
        <f t="shared" si="23"/>
        <v>0</v>
      </c>
    </row>
    <row r="63" spans="1:21" x14ac:dyDescent="0.25">
      <c r="A63" s="38" t="s">
        <v>69</v>
      </c>
      <c r="B63" s="40" t="s">
        <v>70</v>
      </c>
      <c r="C63" s="11">
        <v>107</v>
      </c>
      <c r="D63" s="11">
        <v>-922</v>
      </c>
      <c r="E63" s="12">
        <f t="shared" si="24"/>
        <v>-1029</v>
      </c>
      <c r="F63" s="11">
        <v>-2064</v>
      </c>
      <c r="G63" s="13">
        <f t="shared" si="16"/>
        <v>-1142</v>
      </c>
      <c r="H63" s="14">
        <v>16661</v>
      </c>
      <c r="I63" s="13">
        <f t="shared" si="17"/>
        <v>18725</v>
      </c>
      <c r="J63" s="11">
        <v>16472</v>
      </c>
      <c r="K63" s="13">
        <f t="shared" si="18"/>
        <v>-189</v>
      </c>
      <c r="L63" s="14">
        <v>16173</v>
      </c>
      <c r="M63" s="13">
        <f t="shared" si="19"/>
        <v>-299</v>
      </c>
      <c r="N63" s="11">
        <v>15816.6</v>
      </c>
      <c r="O63" s="13">
        <f t="shared" si="20"/>
        <v>-356.39999999999964</v>
      </c>
      <c r="P63" s="14">
        <v>14143.6</v>
      </c>
      <c r="Q63" s="13">
        <f t="shared" si="21"/>
        <v>-1673</v>
      </c>
      <c r="R63" s="11">
        <v>11961.6</v>
      </c>
      <c r="S63" s="13">
        <f t="shared" si="22"/>
        <v>-2182</v>
      </c>
      <c r="T63" s="11">
        <v>9499.4</v>
      </c>
      <c r="U63" s="13">
        <f t="shared" si="23"/>
        <v>-2462.2000000000007</v>
      </c>
    </row>
    <row r="64" spans="1:21" x14ac:dyDescent="0.25">
      <c r="A64" s="38" t="s">
        <v>124</v>
      </c>
      <c r="B64" s="40" t="s">
        <v>122</v>
      </c>
      <c r="C64" s="11">
        <v>0</v>
      </c>
      <c r="D64" s="11">
        <v>0</v>
      </c>
      <c r="E64" s="12">
        <f t="shared" si="24"/>
        <v>0</v>
      </c>
      <c r="F64" s="11">
        <v>0</v>
      </c>
      <c r="G64" s="13">
        <f t="shared" si="16"/>
        <v>0</v>
      </c>
      <c r="H64" s="14">
        <v>-311</v>
      </c>
      <c r="I64" s="13">
        <f t="shared" si="17"/>
        <v>-311</v>
      </c>
      <c r="J64" s="11">
        <v>-3000</v>
      </c>
      <c r="K64" s="13">
        <f t="shared" si="18"/>
        <v>-2689</v>
      </c>
      <c r="L64" s="14">
        <v>-3000</v>
      </c>
      <c r="M64" s="13">
        <f t="shared" si="19"/>
        <v>0</v>
      </c>
      <c r="N64" s="11">
        <v>-3000</v>
      </c>
      <c r="O64" s="13">
        <f t="shared" si="20"/>
        <v>0</v>
      </c>
      <c r="P64" s="14">
        <v>-15700</v>
      </c>
      <c r="Q64" s="13">
        <f t="shared" si="21"/>
        <v>-12700</v>
      </c>
      <c r="R64" s="11">
        <v>-5700</v>
      </c>
      <c r="S64" s="13">
        <f t="shared" si="22"/>
        <v>10000</v>
      </c>
      <c r="T64" s="11">
        <v>-5700</v>
      </c>
      <c r="U64" s="13">
        <f t="shared" si="23"/>
        <v>0</v>
      </c>
    </row>
    <row r="65" spans="1:21" x14ac:dyDescent="0.25">
      <c r="A65" s="38" t="s">
        <v>118</v>
      </c>
      <c r="B65" s="40" t="s">
        <v>119</v>
      </c>
      <c r="C65" s="11">
        <v>0</v>
      </c>
      <c r="D65" s="11">
        <v>0</v>
      </c>
      <c r="E65" s="12">
        <f t="shared" si="24"/>
        <v>0</v>
      </c>
      <c r="F65" s="11">
        <v>0</v>
      </c>
      <c r="G65" s="13">
        <f t="shared" si="16"/>
        <v>0</v>
      </c>
      <c r="H65" s="11">
        <v>0</v>
      </c>
      <c r="I65" s="13">
        <f t="shared" si="17"/>
        <v>0</v>
      </c>
      <c r="J65" s="11">
        <v>850</v>
      </c>
      <c r="K65" s="13">
        <f t="shared" si="18"/>
        <v>850</v>
      </c>
      <c r="L65" s="14">
        <v>850</v>
      </c>
      <c r="M65" s="13">
        <f t="shared" si="18"/>
        <v>0</v>
      </c>
      <c r="N65" s="11">
        <v>850</v>
      </c>
      <c r="O65" s="13">
        <f t="shared" si="18"/>
        <v>0</v>
      </c>
      <c r="P65" s="14">
        <v>850</v>
      </c>
      <c r="Q65" s="13">
        <f t="shared" si="21"/>
        <v>0</v>
      </c>
      <c r="R65" s="11">
        <v>850</v>
      </c>
      <c r="S65" s="13">
        <f t="shared" si="22"/>
        <v>0</v>
      </c>
      <c r="T65" s="11">
        <v>850</v>
      </c>
      <c r="U65" s="13">
        <f t="shared" si="23"/>
        <v>0</v>
      </c>
    </row>
    <row r="66" spans="1:21" x14ac:dyDescent="0.25">
      <c r="A66" s="38" t="s">
        <v>120</v>
      </c>
      <c r="B66" s="40" t="s">
        <v>121</v>
      </c>
      <c r="C66" s="11">
        <v>0</v>
      </c>
      <c r="D66" s="11">
        <v>0</v>
      </c>
      <c r="E66" s="12">
        <f t="shared" si="24"/>
        <v>0</v>
      </c>
      <c r="F66" s="11">
        <v>0</v>
      </c>
      <c r="G66" s="13">
        <f t="shared" si="16"/>
        <v>0</v>
      </c>
      <c r="H66" s="11">
        <v>0</v>
      </c>
      <c r="I66" s="13">
        <f t="shared" si="17"/>
        <v>0</v>
      </c>
      <c r="J66" s="11">
        <v>0</v>
      </c>
      <c r="K66" s="13">
        <f t="shared" si="18"/>
        <v>0</v>
      </c>
      <c r="L66" s="14">
        <v>0</v>
      </c>
      <c r="M66" s="13">
        <f t="shared" si="18"/>
        <v>0</v>
      </c>
      <c r="N66" s="11">
        <v>0</v>
      </c>
      <c r="O66" s="13">
        <f t="shared" si="18"/>
        <v>0</v>
      </c>
      <c r="P66" s="14">
        <v>0</v>
      </c>
      <c r="Q66" s="13">
        <f t="shared" si="21"/>
        <v>0</v>
      </c>
      <c r="R66" s="11">
        <v>0</v>
      </c>
      <c r="S66" s="13">
        <f t="shared" si="22"/>
        <v>0</v>
      </c>
      <c r="T66" s="11">
        <v>0</v>
      </c>
      <c r="U66" s="13">
        <f t="shared" si="23"/>
        <v>0</v>
      </c>
    </row>
    <row r="67" spans="1:21" x14ac:dyDescent="0.25">
      <c r="A67" s="38" t="s">
        <v>125</v>
      </c>
      <c r="B67" s="40" t="s">
        <v>123</v>
      </c>
      <c r="C67" s="11">
        <v>0</v>
      </c>
      <c r="D67" s="11">
        <v>6576</v>
      </c>
      <c r="E67" s="12">
        <f t="shared" si="24"/>
        <v>6576</v>
      </c>
      <c r="F67" s="11">
        <v>33021.64</v>
      </c>
      <c r="G67" s="13">
        <f t="shared" si="16"/>
        <v>26445.64</v>
      </c>
      <c r="H67" s="11">
        <v>46747.64</v>
      </c>
      <c r="I67" s="13">
        <f t="shared" si="17"/>
        <v>13726</v>
      </c>
      <c r="J67" s="11">
        <v>83116.009999999995</v>
      </c>
      <c r="K67" s="13">
        <f t="shared" si="18"/>
        <v>36368.369999999995</v>
      </c>
      <c r="L67" s="14">
        <v>76481.38</v>
      </c>
      <c r="M67" s="13">
        <f t="shared" si="18"/>
        <v>-6634.6299999999901</v>
      </c>
      <c r="N67" s="11">
        <v>116227.38</v>
      </c>
      <c r="O67" s="13">
        <f t="shared" si="18"/>
        <v>39746</v>
      </c>
      <c r="P67" s="14">
        <v>160724.70000000001</v>
      </c>
      <c r="Q67" s="13">
        <f t="shared" si="21"/>
        <v>44497.320000000007</v>
      </c>
      <c r="R67" s="11">
        <v>189080.7</v>
      </c>
      <c r="S67" s="13">
        <f t="shared" si="22"/>
        <v>28356</v>
      </c>
      <c r="T67" s="11">
        <v>190986.7</v>
      </c>
      <c r="U67" s="13">
        <f t="shared" si="23"/>
        <v>1906</v>
      </c>
    </row>
    <row r="68" spans="1:21" x14ac:dyDescent="0.25">
      <c r="A68" s="19" t="s">
        <v>71</v>
      </c>
      <c r="B68" s="18" t="s">
        <v>83</v>
      </c>
      <c r="C68" s="11">
        <v>89419.09</v>
      </c>
      <c r="D68" s="11">
        <v>88181.49</v>
      </c>
      <c r="E68" s="12">
        <f t="shared" si="24"/>
        <v>-1237.5999999999913</v>
      </c>
      <c r="F68" s="11">
        <v>88757.440000000002</v>
      </c>
      <c r="G68" s="13">
        <f t="shared" si="16"/>
        <v>575.94999999999709</v>
      </c>
      <c r="H68" s="11">
        <v>88497.78</v>
      </c>
      <c r="I68" s="13">
        <f t="shared" si="17"/>
        <v>-259.66000000000349</v>
      </c>
      <c r="J68" s="11">
        <v>88571.45</v>
      </c>
      <c r="K68" s="13">
        <f t="shared" si="18"/>
        <v>73.669999999998254</v>
      </c>
      <c r="L68" s="14">
        <v>89013.21</v>
      </c>
      <c r="M68" s="13">
        <f t="shared" si="19"/>
        <v>441.76000000000931</v>
      </c>
      <c r="N68" s="11">
        <v>85173.32</v>
      </c>
      <c r="O68" s="13">
        <f t="shared" si="20"/>
        <v>-3839.8899999999994</v>
      </c>
      <c r="P68" s="14">
        <v>90185.88</v>
      </c>
      <c r="Q68" s="13">
        <f t="shared" si="21"/>
        <v>5012.5599999999977</v>
      </c>
      <c r="R68" s="11">
        <v>90468.67</v>
      </c>
      <c r="S68" s="13">
        <f t="shared" si="22"/>
        <v>282.7899999999936</v>
      </c>
      <c r="T68" s="11">
        <v>90348.08</v>
      </c>
      <c r="U68" s="13">
        <f t="shared" si="23"/>
        <v>-120.58999999999651</v>
      </c>
    </row>
    <row r="69" spans="1:21" x14ac:dyDescent="0.25">
      <c r="A69" s="19" t="s">
        <v>72</v>
      </c>
      <c r="B69" s="18" t="s">
        <v>73</v>
      </c>
      <c r="C69" s="11">
        <v>17528.939999999999</v>
      </c>
      <c r="D69" s="11">
        <v>15471.68</v>
      </c>
      <c r="E69" s="12">
        <f t="shared" si="24"/>
        <v>-2057.2599999999984</v>
      </c>
      <c r="F69" s="11">
        <v>16037.09</v>
      </c>
      <c r="G69" s="13">
        <f t="shared" si="16"/>
        <v>565.40999999999985</v>
      </c>
      <c r="H69" s="14">
        <v>17108.900000000001</v>
      </c>
      <c r="I69" s="13">
        <f t="shared" si="17"/>
        <v>1071.8100000000013</v>
      </c>
      <c r="J69" s="11">
        <v>16744.14</v>
      </c>
      <c r="K69" s="13">
        <f t="shared" si="18"/>
        <v>-364.76000000000204</v>
      </c>
      <c r="L69" s="14">
        <v>17610.97</v>
      </c>
      <c r="M69" s="13">
        <f t="shared" si="19"/>
        <v>866.83000000000175</v>
      </c>
      <c r="N69" s="11">
        <v>28237.75</v>
      </c>
      <c r="O69" s="13">
        <f t="shared" si="20"/>
        <v>10626.779999999999</v>
      </c>
      <c r="P69" s="14">
        <v>27593.27</v>
      </c>
      <c r="Q69" s="13">
        <f t="shared" si="21"/>
        <v>-644.47999999999956</v>
      </c>
      <c r="R69" s="11">
        <v>33495.54</v>
      </c>
      <c r="S69" s="13">
        <f t="shared" si="22"/>
        <v>5902.27</v>
      </c>
      <c r="T69" s="11">
        <v>26436.59</v>
      </c>
      <c r="U69" s="13">
        <f t="shared" si="23"/>
        <v>-7058.9500000000007</v>
      </c>
    </row>
    <row r="70" spans="1:21" x14ac:dyDescent="0.25">
      <c r="A70" s="25" t="s">
        <v>117</v>
      </c>
      <c r="B70" s="26" t="s">
        <v>112</v>
      </c>
      <c r="C70" s="27">
        <v>31694.58</v>
      </c>
      <c r="D70" s="27">
        <v>31323.35</v>
      </c>
      <c r="E70" s="12">
        <f t="shared" si="24"/>
        <v>-371.2300000000032</v>
      </c>
      <c r="F70" s="27">
        <v>31177.87</v>
      </c>
      <c r="G70" s="13">
        <f t="shared" si="16"/>
        <v>-145.47999999999956</v>
      </c>
      <c r="H70" s="29">
        <v>31244.26</v>
      </c>
      <c r="I70" s="13">
        <f t="shared" si="17"/>
        <v>66.389999999999418</v>
      </c>
      <c r="J70" s="27">
        <v>31279.88</v>
      </c>
      <c r="K70" s="13">
        <f t="shared" si="18"/>
        <v>35.620000000002619</v>
      </c>
      <c r="L70" s="29">
        <v>31344.92</v>
      </c>
      <c r="M70" s="13">
        <f t="shared" si="19"/>
        <v>65.039999999997235</v>
      </c>
      <c r="N70" s="27">
        <v>30167.61</v>
      </c>
      <c r="O70" s="13">
        <f t="shared" si="20"/>
        <v>-1177.3099999999977</v>
      </c>
      <c r="P70" s="29">
        <v>33366</v>
      </c>
      <c r="Q70" s="13">
        <f t="shared" si="21"/>
        <v>3198.3899999999994</v>
      </c>
      <c r="R70" s="27">
        <v>33372.019999999997</v>
      </c>
      <c r="S70" s="13">
        <f t="shared" si="22"/>
        <v>6.0199999999967986</v>
      </c>
      <c r="T70" s="27">
        <v>33625.199999999997</v>
      </c>
      <c r="U70" s="13">
        <f t="shared" si="23"/>
        <v>253.18000000000029</v>
      </c>
    </row>
    <row r="71" spans="1:21" x14ac:dyDescent="0.25">
      <c r="A71" s="25" t="s">
        <v>113</v>
      </c>
      <c r="B71" s="26" t="s">
        <v>114</v>
      </c>
      <c r="C71" s="27">
        <v>10395.83</v>
      </c>
      <c r="D71" s="27">
        <v>10126.799999999999</v>
      </c>
      <c r="E71" s="12">
        <f t="shared" si="24"/>
        <v>-269.03000000000065</v>
      </c>
      <c r="F71" s="27">
        <v>9829.26</v>
      </c>
      <c r="G71" s="13">
        <f t="shared" si="16"/>
        <v>-297.53999999999905</v>
      </c>
      <c r="H71" s="29">
        <v>9788.24</v>
      </c>
      <c r="I71" s="13">
        <f t="shared" si="17"/>
        <v>-41.020000000000437</v>
      </c>
      <c r="J71" s="27">
        <v>10030.950000000001</v>
      </c>
      <c r="K71" s="13">
        <f t="shared" si="18"/>
        <v>242.71000000000095</v>
      </c>
      <c r="L71" s="29">
        <v>10089.76</v>
      </c>
      <c r="M71" s="13">
        <f t="shared" si="19"/>
        <v>58.809999999999491</v>
      </c>
      <c r="N71" s="27">
        <v>3796.05</v>
      </c>
      <c r="O71" s="13">
        <f t="shared" si="20"/>
        <v>-6293.71</v>
      </c>
      <c r="P71" s="29">
        <v>8227.68</v>
      </c>
      <c r="Q71" s="13">
        <f t="shared" si="21"/>
        <v>4431.63</v>
      </c>
      <c r="R71" s="27">
        <v>7764.52</v>
      </c>
      <c r="S71" s="13">
        <f t="shared" si="22"/>
        <v>-463.15999999999985</v>
      </c>
      <c r="T71" s="27">
        <v>6642.24</v>
      </c>
      <c r="U71" s="13">
        <f t="shared" si="23"/>
        <v>-1122.2800000000007</v>
      </c>
    </row>
    <row r="72" spans="1:21" x14ac:dyDescent="0.25">
      <c r="A72" s="25" t="s">
        <v>115</v>
      </c>
      <c r="B72" s="26" t="s">
        <v>116</v>
      </c>
      <c r="C72" s="27">
        <v>358.89</v>
      </c>
      <c r="D72" s="27">
        <v>235.39</v>
      </c>
      <c r="E72" s="12">
        <f t="shared" si="24"/>
        <v>-123.5</v>
      </c>
      <c r="F72" s="27">
        <v>270.92</v>
      </c>
      <c r="G72" s="13">
        <f t="shared" si="16"/>
        <v>35.53000000000003</v>
      </c>
      <c r="H72" s="29">
        <v>179.24</v>
      </c>
      <c r="I72" s="13">
        <f t="shared" si="17"/>
        <v>-91.68</v>
      </c>
      <c r="J72" s="27">
        <v>265.79000000000002</v>
      </c>
      <c r="K72" s="13">
        <f t="shared" si="18"/>
        <v>86.550000000000011</v>
      </c>
      <c r="L72" s="29">
        <v>218.12</v>
      </c>
      <c r="M72" s="13">
        <f t="shared" si="19"/>
        <v>-47.670000000000016</v>
      </c>
      <c r="N72" s="27">
        <v>-556.98</v>
      </c>
      <c r="O72" s="13">
        <f t="shared" si="20"/>
        <v>-775.1</v>
      </c>
      <c r="P72" s="29">
        <v>1461.61</v>
      </c>
      <c r="Q72" s="13">
        <f t="shared" si="21"/>
        <v>2018.59</v>
      </c>
      <c r="R72" s="27">
        <v>1533.7</v>
      </c>
      <c r="S72" s="13">
        <f t="shared" si="22"/>
        <v>72.090000000000146</v>
      </c>
      <c r="T72" s="27">
        <v>1523.85</v>
      </c>
      <c r="U72" s="13">
        <f t="shared" si="23"/>
        <v>-9.8500000000001364</v>
      </c>
    </row>
    <row r="73" spans="1:21" x14ac:dyDescent="0.25">
      <c r="A73" s="25" t="s">
        <v>74</v>
      </c>
      <c r="B73" s="26" t="s">
        <v>129</v>
      </c>
      <c r="C73" s="27">
        <v>7109.24</v>
      </c>
      <c r="D73" s="27">
        <v>7099.24</v>
      </c>
      <c r="E73" s="12">
        <f t="shared" si="24"/>
        <v>-10</v>
      </c>
      <c r="F73" s="27">
        <v>9888.6200000000008</v>
      </c>
      <c r="G73" s="13">
        <f t="shared" si="16"/>
        <v>2789.380000000001</v>
      </c>
      <c r="H73" s="29">
        <v>7429.24</v>
      </c>
      <c r="I73" s="13">
        <f t="shared" si="17"/>
        <v>-2459.380000000001</v>
      </c>
      <c r="J73" s="27">
        <v>7674.24</v>
      </c>
      <c r="K73" s="13">
        <f t="shared" si="18"/>
        <v>245</v>
      </c>
      <c r="L73" s="29">
        <v>7409.24</v>
      </c>
      <c r="M73" s="13">
        <f t="shared" si="19"/>
        <v>-265</v>
      </c>
      <c r="N73" s="27">
        <v>7399.24</v>
      </c>
      <c r="O73" s="13">
        <f t="shared" si="20"/>
        <v>-10</v>
      </c>
      <c r="P73" s="29">
        <v>7389.24</v>
      </c>
      <c r="Q73" s="13">
        <f t="shared" si="21"/>
        <v>-10</v>
      </c>
      <c r="R73" s="27">
        <v>7379.24</v>
      </c>
      <c r="S73" s="13">
        <f t="shared" si="22"/>
        <v>-10</v>
      </c>
      <c r="T73" s="27">
        <v>7369.24</v>
      </c>
      <c r="U73" s="13">
        <f t="shared" si="23"/>
        <v>-10</v>
      </c>
    </row>
    <row r="74" spans="1:21" ht="15.75" thickBot="1" x14ac:dyDescent="0.3">
      <c r="A74" s="20" t="s">
        <v>75</v>
      </c>
      <c r="B74" s="23" t="s">
        <v>76</v>
      </c>
      <c r="C74" s="15">
        <v>0</v>
      </c>
      <c r="D74" s="15">
        <v>0</v>
      </c>
      <c r="E74" s="28">
        <f t="shared" si="24"/>
        <v>0</v>
      </c>
      <c r="F74" s="15">
        <v>0</v>
      </c>
      <c r="G74" s="13">
        <f t="shared" si="16"/>
        <v>0</v>
      </c>
      <c r="H74" s="17">
        <v>0</v>
      </c>
      <c r="I74" s="13">
        <f t="shared" si="17"/>
        <v>0</v>
      </c>
      <c r="J74" s="15">
        <v>0</v>
      </c>
      <c r="K74" s="68">
        <f t="shared" si="18"/>
        <v>0</v>
      </c>
      <c r="L74" s="17">
        <v>128</v>
      </c>
      <c r="M74" s="67">
        <f t="shared" si="19"/>
        <v>128</v>
      </c>
      <c r="N74" s="15">
        <v>128</v>
      </c>
      <c r="O74" s="67">
        <f t="shared" si="20"/>
        <v>0</v>
      </c>
      <c r="P74" s="17">
        <v>128</v>
      </c>
      <c r="Q74" s="67">
        <f t="shared" si="21"/>
        <v>0</v>
      </c>
      <c r="R74" s="15">
        <v>128</v>
      </c>
      <c r="S74" s="67">
        <f t="shared" si="22"/>
        <v>0</v>
      </c>
      <c r="T74" s="15">
        <v>128</v>
      </c>
      <c r="U74" s="67">
        <f t="shared" si="23"/>
        <v>0</v>
      </c>
    </row>
    <row r="75" spans="1:21" ht="15.75" thickBot="1" x14ac:dyDescent="0.3">
      <c r="A75" s="30" t="s">
        <v>126</v>
      </c>
      <c r="B75" s="30"/>
      <c r="C75" s="31">
        <f>SUM(C40:C74)</f>
        <v>1098447.0900000001</v>
      </c>
      <c r="D75" s="70">
        <f>SUM(D40:D74)</f>
        <v>1069469.1800000002</v>
      </c>
      <c r="E75" s="33">
        <f>SUM(E40:E74)</f>
        <v>-28977.909999999945</v>
      </c>
      <c r="F75" s="70">
        <f>SUM(F40:F74)</f>
        <v>1021948.99</v>
      </c>
      <c r="G75" s="33">
        <f t="shared" si="16"/>
        <v>-47520.190000000177</v>
      </c>
      <c r="H75" s="70">
        <f>SUM(H40:H74)</f>
        <v>2870578.27</v>
      </c>
      <c r="I75" s="39">
        <f t="shared" si="17"/>
        <v>1848629.28</v>
      </c>
      <c r="J75" s="70">
        <f>SUM(J40:J74)</f>
        <v>2655881.0100000002</v>
      </c>
      <c r="K75" s="39">
        <f t="shared" si="18"/>
        <v>-214697.25999999978</v>
      </c>
      <c r="L75" s="70">
        <f>SUM(L40:L74)</f>
        <v>2486905.3499999996</v>
      </c>
      <c r="M75" s="39">
        <f t="shared" si="19"/>
        <v>-168975.66000000061</v>
      </c>
      <c r="N75" s="70">
        <f>SUM(N40:N74)</f>
        <v>1962184.5000000005</v>
      </c>
      <c r="O75" s="33">
        <f>SUM(O40:O74)</f>
        <v>-524720.84999999986</v>
      </c>
      <c r="P75" s="31">
        <f>SUM(P40:P74)</f>
        <v>1687034.51</v>
      </c>
      <c r="Q75" s="39">
        <f t="shared" si="21"/>
        <v>-275149.99000000046</v>
      </c>
      <c r="R75" s="31">
        <f>SUM(R40:R74)</f>
        <v>1643336.2799999998</v>
      </c>
      <c r="S75" s="31">
        <f>SUM(S40:S74)</f>
        <v>-43698.229999999909</v>
      </c>
      <c r="T75" s="31">
        <f>SUM(T40:T74)</f>
        <v>1246260.8500000003</v>
      </c>
      <c r="U75" s="31">
        <f>SUM(U40:U74)</f>
        <v>-397075.43000000005</v>
      </c>
    </row>
    <row r="76" spans="1:21" ht="15.75" thickBot="1" x14ac:dyDescent="0.3">
      <c r="A76" s="61" t="s">
        <v>78</v>
      </c>
      <c r="B76" s="61"/>
      <c r="C76" s="62">
        <f>C35+C75</f>
        <v>1509302.34</v>
      </c>
      <c r="D76" s="71">
        <f>D35+D75</f>
        <v>1507264.2100000002</v>
      </c>
      <c r="E76" s="72">
        <f>E35+E75</f>
        <v>-2038.1299999999392</v>
      </c>
      <c r="F76" s="71">
        <f>F35+F75</f>
        <v>1492283.15</v>
      </c>
      <c r="G76" s="63">
        <f t="shared" si="16"/>
        <v>-14981.060000000289</v>
      </c>
      <c r="H76" s="71">
        <f>H35+H75</f>
        <v>3289897.88</v>
      </c>
      <c r="I76" s="63">
        <f t="shared" si="17"/>
        <v>1797614.73</v>
      </c>
      <c r="J76" s="73">
        <f>J35+J75</f>
        <v>3137278.0100000002</v>
      </c>
      <c r="K76" s="69">
        <f t="shared" si="18"/>
        <v>-152619.86999999965</v>
      </c>
      <c r="L76" s="73">
        <f>L35+L75</f>
        <v>2982902.1799999997</v>
      </c>
      <c r="M76" s="69">
        <f t="shared" si="19"/>
        <v>-154375.83000000054</v>
      </c>
      <c r="N76" s="73">
        <f>N35+N75</f>
        <v>2403331.8400000003</v>
      </c>
      <c r="O76" s="74">
        <f>O35+O75</f>
        <v>-579570.33999999985</v>
      </c>
      <c r="P76" s="88">
        <f>P35+P75</f>
        <v>2178946.12</v>
      </c>
      <c r="Q76" s="69">
        <f t="shared" si="21"/>
        <v>-224385.7200000002</v>
      </c>
      <c r="R76" s="88">
        <f>R35+R75</f>
        <v>2185688.0099999998</v>
      </c>
      <c r="S76" s="88">
        <f>S35+S75</f>
        <v>6741.8900000000795</v>
      </c>
      <c r="T76" s="88">
        <f>T35+T75</f>
        <v>1663796.7600000002</v>
      </c>
      <c r="U76" s="88">
        <f>U35+U75</f>
        <v>-521891.25000000006</v>
      </c>
    </row>
    <row r="77" spans="1:21" x14ac:dyDescent="0.25">
      <c r="C77" s="32"/>
    </row>
    <row r="78" spans="1:21" x14ac:dyDescent="0.25">
      <c r="A78" s="42"/>
      <c r="B78" s="42"/>
      <c r="C78" s="42"/>
      <c r="D78" s="52"/>
      <c r="E78" s="42"/>
      <c r="F78" s="42"/>
      <c r="G78" s="42"/>
      <c r="H78" s="42"/>
      <c r="I78" s="42"/>
      <c r="J78" s="52"/>
      <c r="K78" s="42"/>
      <c r="L78" s="42"/>
      <c r="M78" s="42"/>
      <c r="N78" s="42"/>
      <c r="O78" s="42"/>
      <c r="P78" s="42"/>
      <c r="Q78" s="42"/>
      <c r="R78" s="42"/>
      <c r="S78" s="42"/>
      <c r="T78" s="42"/>
      <c r="U78" s="42"/>
    </row>
    <row r="79" spans="1:21" x14ac:dyDescent="0.25">
      <c r="A79" s="53"/>
      <c r="B79" s="83"/>
      <c r="C79" s="83"/>
      <c r="D79" s="52"/>
      <c r="E79" s="42"/>
      <c r="F79" s="52"/>
      <c r="G79" s="42"/>
      <c r="H79" s="52"/>
      <c r="I79" s="42"/>
      <c r="J79" s="52"/>
      <c r="K79" s="42"/>
      <c r="L79" s="52"/>
      <c r="M79" s="42"/>
      <c r="N79" s="52"/>
      <c r="O79" s="42"/>
      <c r="P79" s="52"/>
      <c r="Q79" s="42"/>
      <c r="R79" s="52"/>
      <c r="S79" s="42"/>
      <c r="T79" s="52"/>
      <c r="U79" s="42"/>
    </row>
    <row r="80" spans="1:21" x14ac:dyDescent="0.25">
      <c r="A80" s="52"/>
      <c r="B80" s="84"/>
      <c r="C80" s="84"/>
      <c r="D80" s="54"/>
      <c r="E80" s="47"/>
      <c r="F80" s="54"/>
      <c r="G80" s="47"/>
      <c r="H80" s="54"/>
      <c r="I80" s="43"/>
      <c r="J80" s="54"/>
      <c r="K80" s="47"/>
      <c r="L80" s="54"/>
      <c r="M80" s="47"/>
      <c r="N80" s="54"/>
      <c r="O80" s="43"/>
      <c r="P80" s="54"/>
      <c r="Q80" s="42"/>
      <c r="R80" s="54"/>
      <c r="S80" s="42"/>
      <c r="T80" s="54"/>
      <c r="U80" s="42"/>
    </row>
    <row r="81" spans="1:21" x14ac:dyDescent="0.25">
      <c r="A81" s="42"/>
      <c r="B81" s="80"/>
      <c r="C81" s="80"/>
      <c r="D81" s="55"/>
      <c r="E81" s="43"/>
      <c r="F81" s="55"/>
      <c r="G81" s="43"/>
      <c r="H81" s="55"/>
      <c r="I81" s="43"/>
      <c r="J81" s="55"/>
      <c r="K81" s="43"/>
      <c r="L81" s="55"/>
      <c r="M81" s="43"/>
      <c r="N81" s="55"/>
      <c r="O81" s="43"/>
      <c r="P81" s="55"/>
      <c r="Q81" s="42"/>
      <c r="R81" s="55"/>
      <c r="S81" s="42"/>
      <c r="T81" s="55"/>
      <c r="U81" s="42"/>
    </row>
    <row r="82" spans="1:21" x14ac:dyDescent="0.25">
      <c r="A82" s="53"/>
      <c r="B82" s="83"/>
      <c r="C82" s="83"/>
      <c r="D82" s="52"/>
      <c r="E82" s="42"/>
      <c r="F82" s="52"/>
      <c r="G82" s="42"/>
      <c r="H82" s="52"/>
      <c r="I82" s="42"/>
      <c r="J82" s="52"/>
      <c r="K82" s="42"/>
      <c r="L82" s="52"/>
      <c r="M82" s="42"/>
      <c r="N82" s="52"/>
      <c r="O82" s="42"/>
      <c r="P82" s="52"/>
      <c r="Q82" s="42"/>
      <c r="R82" s="52"/>
      <c r="S82" s="42"/>
      <c r="T82" s="52"/>
      <c r="U82" s="42"/>
    </row>
    <row r="83" spans="1:21" x14ac:dyDescent="0.25">
      <c r="A83" s="42"/>
      <c r="B83" s="84"/>
      <c r="C83" s="84"/>
      <c r="D83" s="54"/>
      <c r="E83" s="47"/>
      <c r="F83" s="54"/>
      <c r="G83" s="47"/>
      <c r="H83" s="54"/>
      <c r="I83" s="42"/>
      <c r="J83" s="54"/>
      <c r="K83" s="47"/>
      <c r="L83" s="54"/>
      <c r="M83" s="47"/>
      <c r="N83" s="54"/>
      <c r="O83" s="42"/>
      <c r="P83" s="54"/>
      <c r="Q83" s="42"/>
      <c r="R83" s="54"/>
      <c r="S83" s="42"/>
      <c r="T83" s="54"/>
      <c r="U83" s="42"/>
    </row>
    <row r="84" spans="1:21" x14ac:dyDescent="0.25">
      <c r="A84" s="42"/>
      <c r="B84" s="80"/>
      <c r="C84" s="80"/>
      <c r="D84" s="55"/>
      <c r="E84" s="43"/>
      <c r="F84" s="55"/>
      <c r="G84" s="43"/>
      <c r="H84" s="55"/>
      <c r="I84" s="42"/>
      <c r="J84" s="55"/>
      <c r="K84" s="43"/>
      <c r="L84" s="55"/>
      <c r="M84" s="43"/>
      <c r="N84" s="55"/>
      <c r="O84" s="42"/>
      <c r="P84" s="55"/>
      <c r="Q84" s="42"/>
      <c r="R84" s="55"/>
      <c r="S84" s="42"/>
      <c r="T84" s="55"/>
      <c r="U84" s="42"/>
    </row>
    <row r="85" spans="1:21" x14ac:dyDescent="0.25">
      <c r="A85" s="53"/>
      <c r="B85" s="83"/>
      <c r="C85" s="83"/>
      <c r="D85" s="52"/>
      <c r="E85" s="42"/>
      <c r="F85" s="52"/>
      <c r="G85" s="42"/>
      <c r="H85" s="52"/>
      <c r="I85" s="42"/>
      <c r="J85" s="52"/>
      <c r="K85" s="42"/>
      <c r="L85" s="52"/>
      <c r="M85" s="42"/>
      <c r="N85" s="52"/>
      <c r="O85" s="42"/>
      <c r="P85" s="52"/>
      <c r="Q85" s="42"/>
      <c r="R85" s="52"/>
      <c r="S85" s="42"/>
      <c r="T85" s="52"/>
      <c r="U85" s="42"/>
    </row>
    <row r="86" spans="1:21" x14ac:dyDescent="0.25">
      <c r="A86" s="42"/>
      <c r="B86" s="84"/>
      <c r="C86" s="84"/>
      <c r="D86" s="54"/>
      <c r="E86" s="47"/>
      <c r="F86" s="54"/>
      <c r="G86" s="47"/>
      <c r="H86" s="54"/>
      <c r="I86" s="42"/>
      <c r="J86" s="54"/>
      <c r="K86" s="47"/>
      <c r="L86" s="54"/>
      <c r="M86" s="47"/>
      <c r="N86" s="54"/>
      <c r="O86" s="42"/>
      <c r="P86" s="54"/>
      <c r="Q86" s="42"/>
      <c r="R86" s="54"/>
      <c r="S86" s="42"/>
      <c r="T86" s="54"/>
      <c r="U86" s="42"/>
    </row>
    <row r="87" spans="1:21" x14ac:dyDescent="0.25">
      <c r="A87" s="42"/>
      <c r="B87" s="80"/>
      <c r="C87" s="80"/>
      <c r="D87" s="55"/>
      <c r="E87" s="43"/>
      <c r="F87" s="55"/>
      <c r="G87" s="43"/>
      <c r="H87" s="55"/>
      <c r="I87" s="42"/>
      <c r="J87" s="55"/>
      <c r="K87" s="43"/>
      <c r="L87" s="55"/>
      <c r="M87" s="43"/>
      <c r="N87" s="55"/>
      <c r="O87" s="42"/>
      <c r="P87" s="55"/>
      <c r="Q87" s="42"/>
      <c r="R87" s="55"/>
      <c r="S87" s="42"/>
      <c r="T87" s="55"/>
      <c r="U87" s="42"/>
    </row>
    <row r="88" spans="1:21" x14ac:dyDescent="0.25">
      <c r="A88" s="53"/>
      <c r="B88" s="83"/>
      <c r="C88" s="83"/>
      <c r="D88" s="52"/>
      <c r="E88" s="42"/>
      <c r="F88" s="52"/>
      <c r="G88" s="42"/>
      <c r="H88" s="52"/>
      <c r="I88" s="52"/>
      <c r="J88" s="52"/>
      <c r="K88" s="42"/>
      <c r="L88" s="52"/>
      <c r="M88" s="42"/>
      <c r="N88" s="52"/>
      <c r="O88" s="52"/>
      <c r="P88" s="52"/>
      <c r="Q88" s="42"/>
      <c r="R88" s="52"/>
      <c r="S88" s="42"/>
      <c r="T88" s="52"/>
      <c r="U88" s="42"/>
    </row>
    <row r="89" spans="1:21" x14ac:dyDescent="0.25">
      <c r="A89" s="52"/>
      <c r="B89" s="84"/>
      <c r="C89" s="84"/>
      <c r="D89" s="54"/>
      <c r="E89" s="47"/>
      <c r="F89" s="54"/>
      <c r="G89" s="47"/>
      <c r="H89" s="54"/>
      <c r="I89" s="42"/>
      <c r="J89" s="54"/>
      <c r="K89" s="47"/>
      <c r="L89" s="54"/>
      <c r="M89" s="47"/>
      <c r="N89" s="54"/>
      <c r="O89" s="42"/>
      <c r="P89" s="54"/>
      <c r="Q89" s="42"/>
      <c r="R89" s="54"/>
      <c r="S89" s="42"/>
      <c r="T89" s="54"/>
      <c r="U89" s="42"/>
    </row>
    <row r="90" spans="1:21" x14ac:dyDescent="0.25">
      <c r="A90" s="42"/>
      <c r="B90" s="80"/>
      <c r="C90" s="80"/>
      <c r="D90" s="55"/>
      <c r="E90" s="43"/>
      <c r="F90" s="55"/>
      <c r="G90" s="43"/>
      <c r="H90" s="55"/>
      <c r="I90" s="42"/>
      <c r="J90" s="55"/>
      <c r="K90" s="43"/>
      <c r="L90" s="55"/>
      <c r="M90" s="43"/>
      <c r="N90" s="55"/>
      <c r="O90" s="42"/>
      <c r="P90" s="55"/>
      <c r="Q90" s="42"/>
      <c r="R90" s="55"/>
      <c r="S90" s="42"/>
      <c r="T90" s="55"/>
      <c r="U90" s="42"/>
    </row>
    <row r="91" spans="1:21" x14ac:dyDescent="0.25">
      <c r="A91" s="42"/>
      <c r="B91" s="83"/>
      <c r="C91" s="83"/>
      <c r="D91" s="52"/>
      <c r="E91" s="42"/>
      <c r="F91" s="52"/>
      <c r="G91" s="42"/>
      <c r="H91" s="52"/>
      <c r="I91" s="42"/>
      <c r="J91" s="52"/>
      <c r="K91" s="42"/>
      <c r="L91" s="52"/>
      <c r="M91" s="42"/>
      <c r="N91" s="52"/>
      <c r="O91" s="42"/>
      <c r="P91" s="52"/>
      <c r="Q91" s="42"/>
      <c r="R91" s="52"/>
      <c r="S91" s="42"/>
      <c r="T91" s="52"/>
      <c r="U91" s="42"/>
    </row>
    <row r="92" spans="1:21" x14ac:dyDescent="0.25">
      <c r="A92" s="52"/>
      <c r="B92" s="84"/>
      <c r="C92" s="84"/>
      <c r="D92" s="54"/>
      <c r="E92" s="47"/>
      <c r="F92" s="54"/>
      <c r="G92" s="47"/>
      <c r="H92" s="54"/>
      <c r="I92" s="42"/>
      <c r="J92" s="54"/>
      <c r="K92" s="47"/>
      <c r="L92" s="54"/>
      <c r="M92" s="47"/>
      <c r="N92" s="54"/>
      <c r="O92" s="42"/>
      <c r="P92" s="54"/>
      <c r="Q92" s="42"/>
      <c r="R92" s="54"/>
      <c r="S92" s="42"/>
      <c r="T92" s="54"/>
      <c r="U92" s="42"/>
    </row>
    <row r="93" spans="1:21" x14ac:dyDescent="0.25">
      <c r="A93" s="42"/>
      <c r="B93" s="80"/>
      <c r="C93" s="80"/>
      <c r="D93" s="55"/>
      <c r="E93" s="43"/>
      <c r="F93" s="55"/>
      <c r="G93" s="43"/>
      <c r="H93" s="55"/>
      <c r="I93" s="42"/>
      <c r="J93" s="55"/>
      <c r="K93" s="43"/>
      <c r="L93" s="55"/>
      <c r="M93" s="43"/>
      <c r="N93" s="55"/>
      <c r="O93" s="42"/>
      <c r="P93" s="55"/>
      <c r="Q93" s="42"/>
      <c r="R93" s="55"/>
      <c r="S93" s="42"/>
      <c r="T93" s="55"/>
      <c r="U93" s="42"/>
    </row>
    <row r="94" spans="1:21" x14ac:dyDescent="0.25">
      <c r="A94" s="42"/>
      <c r="B94" s="85"/>
      <c r="C94" s="85"/>
      <c r="D94" s="56"/>
      <c r="E94" s="48"/>
      <c r="F94" s="56"/>
      <c r="G94" s="48"/>
      <c r="H94" s="56"/>
      <c r="I94" s="42"/>
      <c r="J94" s="56"/>
      <c r="K94" s="48"/>
      <c r="L94" s="56"/>
      <c r="M94" s="48"/>
      <c r="N94" s="56"/>
      <c r="O94" s="42"/>
      <c r="P94" s="56"/>
      <c r="Q94" s="42"/>
      <c r="R94" s="56"/>
      <c r="S94" s="42"/>
      <c r="T94" s="56"/>
      <c r="U94" s="42"/>
    </row>
    <row r="95" spans="1:21" x14ac:dyDescent="0.25">
      <c r="A95" s="42"/>
      <c r="B95" s="86"/>
      <c r="C95" s="86"/>
      <c r="D95" s="57"/>
      <c r="E95" s="49"/>
      <c r="F95" s="57"/>
      <c r="G95" s="49"/>
      <c r="H95" s="57"/>
      <c r="I95" s="42"/>
      <c r="J95" s="57"/>
      <c r="K95" s="49"/>
      <c r="L95" s="57"/>
      <c r="M95" s="49"/>
      <c r="N95" s="57"/>
      <c r="O95" s="42"/>
      <c r="P95" s="57"/>
      <c r="Q95" s="42"/>
      <c r="R95" s="57"/>
      <c r="S95" s="42"/>
      <c r="T95" s="57"/>
      <c r="U95" s="42"/>
    </row>
    <row r="96" spans="1:21" x14ac:dyDescent="0.25">
      <c r="A96" s="42"/>
      <c r="B96" s="87"/>
      <c r="C96" s="87"/>
      <c r="D96" s="58"/>
      <c r="E96" s="50"/>
      <c r="F96" s="58"/>
      <c r="G96" s="50"/>
      <c r="H96" s="58"/>
      <c r="I96" s="42"/>
      <c r="J96" s="58"/>
      <c r="K96" s="50"/>
      <c r="L96" s="58"/>
      <c r="M96" s="50"/>
      <c r="N96" s="58"/>
      <c r="O96" s="42"/>
      <c r="P96" s="58"/>
      <c r="Q96" s="42"/>
      <c r="R96" s="58"/>
      <c r="S96" s="42"/>
      <c r="T96" s="58"/>
      <c r="U96" s="47"/>
    </row>
    <row r="97" spans="1:21" x14ac:dyDescent="0.25">
      <c r="A97" s="53"/>
      <c r="B97" s="83"/>
      <c r="C97" s="83"/>
      <c r="D97" s="52"/>
      <c r="E97" s="42"/>
      <c r="F97" s="52"/>
      <c r="G97" s="42"/>
      <c r="H97" s="52"/>
      <c r="I97" s="42"/>
      <c r="J97" s="52"/>
      <c r="K97" s="42"/>
      <c r="L97" s="52"/>
      <c r="M97" s="42"/>
      <c r="N97" s="52"/>
      <c r="O97" s="42"/>
      <c r="P97" s="52"/>
      <c r="Q97" s="42"/>
      <c r="R97" s="52"/>
      <c r="S97" s="42"/>
      <c r="T97" s="52"/>
      <c r="U97" s="42"/>
    </row>
    <row r="98" spans="1:21" x14ac:dyDescent="0.25">
      <c r="A98" s="42"/>
      <c r="B98" s="84"/>
      <c r="C98" s="84"/>
      <c r="D98" s="54"/>
      <c r="E98" s="47"/>
      <c r="F98" s="54"/>
      <c r="G98" s="47"/>
      <c r="H98" s="54"/>
      <c r="I98" s="42"/>
      <c r="J98" s="54"/>
      <c r="K98" s="47"/>
      <c r="L98" s="54"/>
      <c r="M98" s="47"/>
      <c r="N98" s="54"/>
      <c r="O98" s="42"/>
      <c r="P98" s="54"/>
      <c r="Q98" s="42"/>
      <c r="R98" s="54"/>
      <c r="S98" s="42"/>
      <c r="T98" s="54"/>
      <c r="U98" s="42"/>
    </row>
    <row r="99" spans="1:21" x14ac:dyDescent="0.25">
      <c r="A99" s="42"/>
      <c r="B99" s="80"/>
      <c r="C99" s="80"/>
      <c r="D99" s="55"/>
      <c r="E99" s="43"/>
      <c r="F99" s="55"/>
      <c r="G99" s="43"/>
      <c r="H99" s="55"/>
      <c r="I99" s="42"/>
      <c r="J99" s="55"/>
      <c r="K99" s="43"/>
      <c r="L99" s="55"/>
      <c r="M99" s="43"/>
      <c r="N99" s="55"/>
      <c r="O99" s="42"/>
      <c r="P99" s="55"/>
      <c r="Q99" s="42"/>
      <c r="R99" s="55"/>
      <c r="S99" s="42"/>
      <c r="T99" s="55"/>
      <c r="U99" s="42"/>
    </row>
    <row r="100" spans="1:21" x14ac:dyDescent="0.25">
      <c r="A100" s="53"/>
      <c r="B100" s="83"/>
      <c r="C100" s="83"/>
      <c r="D100" s="52"/>
      <c r="E100" s="42"/>
      <c r="F100" s="52"/>
      <c r="G100" s="42"/>
      <c r="H100" s="52"/>
      <c r="I100" s="42"/>
      <c r="J100" s="52"/>
      <c r="K100" s="42"/>
      <c r="L100" s="52"/>
      <c r="M100" s="42"/>
      <c r="N100" s="52"/>
      <c r="O100" s="42"/>
      <c r="P100" s="52"/>
      <c r="Q100" s="42"/>
      <c r="R100" s="52"/>
      <c r="S100" s="42"/>
      <c r="T100" s="52"/>
      <c r="U100" s="42"/>
    </row>
    <row r="101" spans="1:21" x14ac:dyDescent="0.25">
      <c r="A101" s="42"/>
      <c r="B101" s="83"/>
      <c r="C101" s="83"/>
      <c r="D101" s="52"/>
      <c r="E101" s="42"/>
      <c r="F101" s="52"/>
      <c r="G101" s="42"/>
      <c r="H101" s="52"/>
      <c r="I101" s="42"/>
      <c r="J101" s="52"/>
      <c r="K101" s="42"/>
      <c r="L101" s="52"/>
      <c r="M101" s="42"/>
      <c r="N101" s="52"/>
      <c r="O101" s="42"/>
      <c r="P101" s="52"/>
      <c r="Q101" s="42"/>
      <c r="R101" s="52"/>
      <c r="S101" s="42"/>
      <c r="T101" s="52"/>
      <c r="U101" s="42"/>
    </row>
    <row r="102" spans="1:21" x14ac:dyDescent="0.25">
      <c r="A102" s="42"/>
      <c r="B102" s="83"/>
      <c r="C102" s="83"/>
      <c r="D102" s="52"/>
      <c r="E102" s="42"/>
      <c r="F102" s="52"/>
      <c r="G102" s="42"/>
      <c r="H102" s="52"/>
      <c r="I102" s="42"/>
      <c r="J102" s="52"/>
      <c r="K102" s="42"/>
      <c r="L102" s="52"/>
      <c r="M102" s="42"/>
      <c r="N102" s="52"/>
      <c r="O102" s="42"/>
      <c r="P102" s="52"/>
      <c r="Q102" s="42"/>
      <c r="R102" s="52"/>
      <c r="S102" s="42"/>
      <c r="T102" s="52"/>
      <c r="U102" s="42"/>
    </row>
    <row r="103" spans="1:21" x14ac:dyDescent="0.25">
      <c r="A103" s="42"/>
      <c r="B103" s="83"/>
      <c r="C103" s="83"/>
      <c r="D103" s="52"/>
      <c r="E103" s="42"/>
      <c r="F103" s="52"/>
      <c r="G103" s="42"/>
      <c r="H103" s="52"/>
      <c r="I103" s="42"/>
      <c r="J103" s="52"/>
      <c r="K103" s="42"/>
      <c r="L103" s="52"/>
      <c r="M103" s="42"/>
      <c r="N103" s="52"/>
      <c r="O103" s="42"/>
      <c r="P103" s="52"/>
      <c r="Q103" s="42"/>
      <c r="R103" s="52"/>
      <c r="S103" s="42"/>
      <c r="T103" s="52"/>
      <c r="U103" s="42"/>
    </row>
    <row r="104" spans="1:21" x14ac:dyDescent="0.25">
      <c r="A104" s="42"/>
      <c r="B104" s="83"/>
      <c r="C104" s="83"/>
      <c r="D104" s="52"/>
      <c r="E104" s="42"/>
      <c r="F104" s="52"/>
      <c r="G104" s="42"/>
      <c r="H104" s="52"/>
      <c r="I104" s="42"/>
      <c r="J104" s="52"/>
      <c r="K104" s="42"/>
      <c r="L104" s="52"/>
      <c r="M104" s="42"/>
      <c r="N104" s="52"/>
      <c r="O104" s="42"/>
      <c r="P104" s="52"/>
      <c r="Q104" s="42"/>
      <c r="R104" s="52"/>
      <c r="S104" s="42"/>
      <c r="T104" s="52"/>
      <c r="U104" s="42"/>
    </row>
    <row r="105" spans="1:21" x14ac:dyDescent="0.25">
      <c r="A105" s="42"/>
      <c r="B105" s="83"/>
      <c r="C105" s="83"/>
      <c r="D105" s="52"/>
      <c r="E105" s="42"/>
      <c r="F105" s="52"/>
      <c r="G105" s="42"/>
      <c r="H105" s="52"/>
      <c r="I105" s="42"/>
      <c r="J105" s="52"/>
      <c r="K105" s="42"/>
      <c r="L105" s="52"/>
      <c r="M105" s="42"/>
      <c r="N105" s="52"/>
      <c r="O105" s="42"/>
      <c r="P105" s="52"/>
      <c r="Q105" s="42"/>
      <c r="R105" s="52"/>
      <c r="S105" s="42"/>
      <c r="T105" s="52"/>
      <c r="U105" s="42"/>
    </row>
    <row r="106" spans="1:21" x14ac:dyDescent="0.25">
      <c r="A106" s="42"/>
      <c r="B106" s="83"/>
      <c r="C106" s="83"/>
      <c r="D106" s="52"/>
      <c r="E106" s="42"/>
      <c r="F106" s="52"/>
      <c r="G106" s="42"/>
      <c r="H106" s="52"/>
      <c r="I106" s="42"/>
      <c r="J106" s="52"/>
      <c r="K106" s="42"/>
      <c r="L106" s="52"/>
      <c r="M106" s="42"/>
      <c r="N106" s="52"/>
      <c r="O106" s="42"/>
      <c r="P106" s="52"/>
      <c r="Q106" s="42"/>
      <c r="R106" s="52"/>
      <c r="S106" s="42"/>
      <c r="T106" s="52"/>
      <c r="U106" s="42"/>
    </row>
    <row r="107" spans="1:21" x14ac:dyDescent="0.25">
      <c r="A107" s="42"/>
      <c r="B107" s="82"/>
      <c r="C107" s="82"/>
      <c r="D107" s="59"/>
      <c r="E107" s="51"/>
      <c r="F107" s="59"/>
      <c r="G107" s="51"/>
      <c r="H107" s="59"/>
      <c r="I107" s="51"/>
      <c r="J107" s="59"/>
      <c r="K107" s="51"/>
      <c r="L107" s="59"/>
      <c r="M107" s="51"/>
      <c r="N107" s="59"/>
      <c r="O107" s="51"/>
      <c r="P107" s="59"/>
      <c r="Q107" s="42"/>
      <c r="R107" s="59"/>
      <c r="S107" s="42"/>
      <c r="T107" s="59"/>
      <c r="U107" s="42"/>
    </row>
    <row r="108" spans="1:21" x14ac:dyDescent="0.25">
      <c r="A108" s="42"/>
      <c r="B108" s="82"/>
      <c r="C108" s="82"/>
      <c r="D108" s="59"/>
      <c r="E108" s="51"/>
      <c r="F108" s="59"/>
      <c r="G108" s="51"/>
      <c r="H108" s="59"/>
      <c r="I108" s="42"/>
      <c r="J108" s="59"/>
      <c r="K108" s="51"/>
      <c r="L108" s="59"/>
      <c r="M108" s="51"/>
      <c r="N108" s="59"/>
      <c r="O108" s="42"/>
      <c r="P108" s="42"/>
      <c r="Q108" s="42"/>
      <c r="R108" s="42"/>
      <c r="S108" s="42"/>
      <c r="T108" s="42"/>
      <c r="U108" s="42"/>
    </row>
    <row r="109" spans="1:21" x14ac:dyDescent="0.25">
      <c r="A109" s="42"/>
      <c r="B109" s="42"/>
      <c r="C109" s="42"/>
      <c r="D109" s="52"/>
      <c r="E109" s="42"/>
      <c r="F109" s="52"/>
      <c r="G109" s="42"/>
      <c r="H109" s="52"/>
      <c r="I109" s="42"/>
      <c r="J109" s="52"/>
      <c r="K109" s="42"/>
      <c r="L109" s="52"/>
      <c r="M109" s="42"/>
      <c r="N109" s="52"/>
      <c r="O109" s="42"/>
    </row>
    <row r="110" spans="1:21" x14ac:dyDescent="0.25">
      <c r="A110" s="42"/>
      <c r="B110" s="42"/>
      <c r="C110" s="42"/>
      <c r="D110" s="52"/>
      <c r="E110" s="42"/>
      <c r="F110" s="52"/>
      <c r="G110" s="42"/>
      <c r="H110" s="52"/>
      <c r="I110" s="42"/>
      <c r="J110" s="52"/>
      <c r="K110" s="42"/>
      <c r="L110" s="52"/>
      <c r="M110" s="42"/>
      <c r="N110" s="52"/>
      <c r="O110" s="42"/>
    </row>
    <row r="111" spans="1:21" x14ac:dyDescent="0.25">
      <c r="A111" s="42"/>
      <c r="B111" s="51"/>
      <c r="C111" s="42"/>
      <c r="D111" s="59"/>
      <c r="E111" s="51"/>
      <c r="F111" s="59"/>
      <c r="G111" s="51"/>
      <c r="H111" s="59"/>
      <c r="I111" s="51"/>
      <c r="J111" s="59"/>
      <c r="K111" s="51"/>
      <c r="L111" s="59"/>
      <c r="M111" s="51"/>
      <c r="N111" s="59"/>
      <c r="O111" s="51"/>
    </row>
    <row r="112" spans="1:21" x14ac:dyDescent="0.25">
      <c r="A112" s="42"/>
      <c r="B112" s="42"/>
      <c r="C112" s="42"/>
      <c r="D112" s="52"/>
      <c r="E112" s="52"/>
      <c r="F112" s="52"/>
      <c r="G112" s="52"/>
      <c r="H112" s="52"/>
      <c r="I112" s="42"/>
      <c r="J112" s="52"/>
      <c r="K112" s="52"/>
      <c r="L112" s="52"/>
      <c r="M112" s="52"/>
      <c r="N112" s="52"/>
      <c r="O112" s="42"/>
    </row>
    <row r="113" spans="1:15" x14ac:dyDescent="0.25">
      <c r="A113" s="42"/>
      <c r="B113" s="42"/>
      <c r="C113" s="42"/>
      <c r="D113" s="55"/>
      <c r="E113" s="43"/>
      <c r="F113" s="55"/>
      <c r="G113" s="43"/>
      <c r="H113" s="55"/>
      <c r="I113" s="43"/>
      <c r="J113" s="55"/>
      <c r="K113" s="43"/>
      <c r="L113" s="55"/>
      <c r="M113" s="43"/>
      <c r="N113" s="55"/>
      <c r="O113" s="43"/>
    </row>
    <row r="114" spans="1:15" x14ac:dyDescent="0.25">
      <c r="B114" s="45"/>
      <c r="D114" s="44"/>
      <c r="E114" s="45"/>
      <c r="F114" s="45"/>
      <c r="G114" s="45"/>
      <c r="H114" s="45"/>
      <c r="I114" s="45"/>
      <c r="J114" s="44"/>
      <c r="K114" s="45"/>
      <c r="L114" s="45"/>
      <c r="M114" s="45"/>
      <c r="N114" s="45"/>
      <c r="O114" s="45"/>
    </row>
    <row r="115" spans="1:15" x14ac:dyDescent="0.25">
      <c r="B115" s="45"/>
      <c r="D115" s="44"/>
      <c r="E115" s="45"/>
      <c r="F115" s="44"/>
      <c r="G115" s="45"/>
      <c r="H115" s="44"/>
      <c r="I115" s="45"/>
      <c r="J115" s="44"/>
      <c r="K115" s="45"/>
      <c r="L115" s="44"/>
      <c r="M115" s="45"/>
      <c r="N115" s="44"/>
      <c r="O115" s="45"/>
    </row>
    <row r="116" spans="1:15" x14ac:dyDescent="0.25">
      <c r="B116" s="45"/>
      <c r="D116" s="45"/>
      <c r="E116" s="45"/>
      <c r="F116" s="44"/>
      <c r="G116" s="45"/>
      <c r="H116" s="44"/>
      <c r="J116" s="45"/>
      <c r="K116" s="45"/>
      <c r="L116" s="44"/>
      <c r="M116" s="45"/>
      <c r="N116" s="44"/>
    </row>
  </sheetData>
  <mergeCells count="49">
    <mergeCell ref="A1:U1"/>
    <mergeCell ref="B100:C100"/>
    <mergeCell ref="B93:C93"/>
    <mergeCell ref="B106:C106"/>
    <mergeCell ref="B107:C107"/>
    <mergeCell ref="B101:C101"/>
    <mergeCell ref="B102:C102"/>
    <mergeCell ref="B103:C103"/>
    <mergeCell ref="B104:C104"/>
    <mergeCell ref="B105:C105"/>
    <mergeCell ref="B97:C97"/>
    <mergeCell ref="B98:C98"/>
    <mergeCell ref="B99:C99"/>
    <mergeCell ref="B94:C94"/>
    <mergeCell ref="B95:C95"/>
    <mergeCell ref="B96:C96"/>
    <mergeCell ref="B108:C108"/>
    <mergeCell ref="H38:I38"/>
    <mergeCell ref="B91:C91"/>
    <mergeCell ref="B92:C92"/>
    <mergeCell ref="B80:C80"/>
    <mergeCell ref="B81:C81"/>
    <mergeCell ref="B83:C83"/>
    <mergeCell ref="B84:C84"/>
    <mergeCell ref="B79:C79"/>
    <mergeCell ref="B82:C82"/>
    <mergeCell ref="B85:C85"/>
    <mergeCell ref="B86:C86"/>
    <mergeCell ref="B87:C87"/>
    <mergeCell ref="B88:C88"/>
    <mergeCell ref="B89:C89"/>
    <mergeCell ref="B90:C90"/>
    <mergeCell ref="J3:K3"/>
    <mergeCell ref="L3:M3"/>
    <mergeCell ref="N3:O3"/>
    <mergeCell ref="J38:K38"/>
    <mergeCell ref="L38:M38"/>
    <mergeCell ref="N38:O38"/>
    <mergeCell ref="D3:E3"/>
    <mergeCell ref="F3:G3"/>
    <mergeCell ref="H3:I3"/>
    <mergeCell ref="D38:E38"/>
    <mergeCell ref="F38:G38"/>
    <mergeCell ref="P3:Q3"/>
    <mergeCell ref="R3:S3"/>
    <mergeCell ref="T3:U3"/>
    <mergeCell ref="P38:Q38"/>
    <mergeCell ref="R38:S38"/>
    <mergeCell ref="T38:U38"/>
  </mergeCells>
  <pageMargins left="0.70866141732283472" right="0.70866141732283472" top="0.74803149606299213" bottom="0.74803149606299213" header="0.31496062992125984" footer="0.31496062992125984"/>
  <pageSetup paperSize="9" scale="45" orientation="landscape" r:id="rId1"/>
  <rowBreaks count="2" manualBreakCount="2">
    <brk id="36" max="16383" man="1"/>
    <brk id="7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Hárok1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2021-11-29T11:48:48Z</dcterms:modified>
</cp:coreProperties>
</file>